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40" activeTab="1"/>
  </bookViews>
  <sheets>
    <sheet name="RSC I" sheetId="1" r:id="rId1"/>
    <sheet name="RSC II" sheetId="2" r:id="rId2"/>
    <sheet name="RSC III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3" l="1"/>
  <c r="G60" i="3"/>
  <c r="I60" i="3"/>
  <c r="G55" i="3"/>
  <c r="I55" i="3"/>
  <c r="G54" i="3"/>
  <c r="I54" i="3"/>
  <c r="G53" i="3"/>
  <c r="I53" i="3"/>
  <c r="G52" i="3"/>
  <c r="I52" i="3"/>
  <c r="G51" i="3"/>
  <c r="I51" i="3"/>
  <c r="G50" i="3"/>
  <c r="I50" i="3"/>
  <c r="G49" i="3"/>
  <c r="I49" i="3"/>
  <c r="G48" i="3"/>
  <c r="I48" i="3"/>
  <c r="G47" i="3"/>
  <c r="I47" i="3"/>
  <c r="G46" i="3"/>
  <c r="I46" i="3"/>
  <c r="G45" i="3"/>
  <c r="I45" i="3"/>
  <c r="G44" i="3"/>
  <c r="G40" i="3"/>
  <c r="I40" i="3"/>
  <c r="G39" i="3"/>
  <c r="I39" i="3"/>
  <c r="G38" i="3"/>
  <c r="I38" i="3"/>
  <c r="G37" i="3"/>
  <c r="I37" i="3"/>
  <c r="G33" i="3"/>
  <c r="I33" i="3"/>
  <c r="G32" i="3"/>
  <c r="I32" i="3"/>
  <c r="G31" i="3"/>
  <c r="I31" i="3"/>
  <c r="G30" i="3"/>
  <c r="I30" i="3"/>
  <c r="G29" i="3"/>
  <c r="I29" i="3"/>
  <c r="G25" i="3"/>
  <c r="I25" i="3"/>
  <c r="G24" i="3"/>
  <c r="I24" i="3"/>
  <c r="G23" i="3"/>
  <c r="G19" i="3"/>
  <c r="I19" i="3"/>
  <c r="G18" i="3"/>
  <c r="I18" i="3"/>
  <c r="G17" i="3"/>
  <c r="I17" i="3"/>
  <c r="G16" i="3"/>
  <c r="I16" i="3"/>
  <c r="G15" i="3"/>
  <c r="I15" i="3"/>
  <c r="G14" i="3"/>
  <c r="I14" i="3"/>
  <c r="G13" i="3"/>
  <c r="I13" i="3"/>
  <c r="G12" i="3"/>
  <c r="I12" i="3"/>
  <c r="G11" i="3"/>
  <c r="I11" i="3"/>
  <c r="G10" i="3"/>
  <c r="I10" i="3"/>
  <c r="G9" i="3"/>
  <c r="I9" i="3"/>
  <c r="G8" i="3"/>
  <c r="I8" i="3"/>
  <c r="G7" i="3"/>
  <c r="G3" i="3"/>
  <c r="I3" i="3"/>
  <c r="G37" i="2"/>
  <c r="I37" i="2"/>
  <c r="G42" i="2"/>
  <c r="G43" i="2"/>
  <c r="I43" i="2"/>
  <c r="G38" i="2"/>
  <c r="I38" i="2"/>
  <c r="G33" i="2"/>
  <c r="I33" i="2"/>
  <c r="G32" i="2"/>
  <c r="I32" i="2"/>
  <c r="G31" i="2"/>
  <c r="I31" i="2"/>
  <c r="G27" i="2"/>
  <c r="I27" i="2"/>
  <c r="G26" i="2"/>
  <c r="I26" i="2"/>
  <c r="G25" i="2"/>
  <c r="I25" i="2"/>
  <c r="G24" i="2"/>
  <c r="G23" i="2"/>
  <c r="I23" i="2"/>
  <c r="G22" i="2"/>
  <c r="I22" i="2"/>
  <c r="G21" i="2"/>
  <c r="I21" i="2"/>
  <c r="G17" i="2"/>
  <c r="I17" i="2"/>
  <c r="G16" i="2"/>
  <c r="I16" i="2"/>
  <c r="G12" i="2"/>
  <c r="I12" i="2"/>
  <c r="G11" i="2"/>
  <c r="G13" i="2"/>
  <c r="I13" i="2"/>
  <c r="G7" i="2"/>
  <c r="I7" i="2"/>
  <c r="G6" i="2"/>
  <c r="I6" i="2"/>
  <c r="G5" i="2"/>
  <c r="I5" i="2"/>
  <c r="G4" i="2"/>
  <c r="G3" i="2"/>
  <c r="I3" i="2"/>
  <c r="G74" i="1"/>
  <c r="G75" i="1"/>
  <c r="I75" i="1"/>
  <c r="G70" i="1"/>
  <c r="I70" i="1"/>
  <c r="G69" i="1"/>
  <c r="I69" i="1"/>
  <c r="G68" i="1"/>
  <c r="I68" i="1"/>
  <c r="G67" i="1"/>
  <c r="I67" i="1"/>
  <c r="G66" i="1"/>
  <c r="I66" i="1"/>
  <c r="G65" i="1"/>
  <c r="I65" i="1"/>
  <c r="G64" i="1"/>
  <c r="I64" i="1"/>
  <c r="G60" i="1"/>
  <c r="I60" i="1"/>
  <c r="G59" i="1"/>
  <c r="I59" i="1"/>
  <c r="G58" i="1"/>
  <c r="I58" i="1"/>
  <c r="G57" i="1"/>
  <c r="I57" i="1"/>
  <c r="G56" i="1"/>
  <c r="G52" i="1"/>
  <c r="I52" i="1"/>
  <c r="G51" i="1"/>
  <c r="I51" i="1"/>
  <c r="G50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G35" i="1"/>
  <c r="I35" i="1"/>
  <c r="G34" i="1"/>
  <c r="I34" i="1"/>
  <c r="G33" i="1"/>
  <c r="I33" i="1"/>
  <c r="G32" i="1"/>
  <c r="I32" i="1"/>
  <c r="G31" i="1"/>
  <c r="I31" i="1"/>
  <c r="G30" i="1"/>
  <c r="I30" i="1"/>
  <c r="G26" i="1"/>
  <c r="I26" i="1"/>
  <c r="G25" i="1"/>
  <c r="G24" i="1"/>
  <c r="I24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3" i="1"/>
  <c r="I3" i="1"/>
  <c r="G20" i="3"/>
  <c r="I20" i="3"/>
  <c r="G26" i="3"/>
  <c r="I26" i="3"/>
  <c r="G39" i="2"/>
  <c r="I39" i="2"/>
  <c r="G8" i="2"/>
  <c r="I8" i="2"/>
  <c r="G56" i="3"/>
  <c r="I56" i="3"/>
  <c r="I44" i="3"/>
  <c r="G41" i="3"/>
  <c r="I41" i="3"/>
  <c r="G34" i="3"/>
  <c r="I34" i="3"/>
  <c r="I23" i="3"/>
  <c r="I7" i="3"/>
  <c r="G4" i="3"/>
  <c r="I4" i="3"/>
  <c r="I59" i="3"/>
  <c r="G28" i="2"/>
  <c r="I28" i="2"/>
  <c r="I42" i="2"/>
  <c r="G34" i="2"/>
  <c r="I34" i="2"/>
  <c r="I24" i="2"/>
  <c r="G18" i="2"/>
  <c r="I18" i="2"/>
  <c r="I11" i="2"/>
  <c r="I4" i="2"/>
  <c r="I74" i="1"/>
  <c r="G71" i="1"/>
  <c r="I71" i="1"/>
  <c r="G61" i="1"/>
  <c r="I61" i="1"/>
  <c r="I56" i="1"/>
  <c r="G53" i="1"/>
  <c r="I53" i="1"/>
  <c r="I50" i="1"/>
  <c r="G47" i="1"/>
  <c r="I47" i="1"/>
  <c r="I39" i="1"/>
  <c r="G36" i="1"/>
  <c r="I36" i="1"/>
  <c r="G27" i="1"/>
  <c r="I27" i="1"/>
  <c r="I25" i="1"/>
  <c r="G21" i="1"/>
  <c r="I21" i="1"/>
  <c r="I45" i="2"/>
  <c r="I62" i="3"/>
  <c r="I77" i="1"/>
</calcChain>
</file>

<file path=xl/sharedStrings.xml><?xml version="1.0" encoding="utf-8"?>
<sst xmlns="http://schemas.openxmlformats.org/spreadsheetml/2006/main" count="411" uniqueCount="261">
  <si>
    <t>Reconhecimento de saberes e competências – RSC I</t>
  </si>
  <si>
    <t>Fator de pontuação</t>
  </si>
  <si>
    <t>Unidade</t>
  </si>
  <si>
    <t>Quantidade máxima de unidades</t>
  </si>
  <si>
    <t>Quantidade de unidades comprovadas</t>
  </si>
  <si>
    <t>Pontuação obtida</t>
  </si>
  <si>
    <t>Peso</t>
  </si>
  <si>
    <t>Pontuação Final com peso</t>
  </si>
  <si>
    <t>I - Experiência na área de formação e/ou atuação do docente, anterior ao ingresso na Instituição, contemplando o impacto de suas ações nas demais diretrizes dispostas para todos os níveis do RSC</t>
  </si>
  <si>
    <t>1.1</t>
  </si>
  <si>
    <t>Gestão Escolar (Direção, Assistente de Direção, Gerente)</t>
  </si>
  <si>
    <t>mês</t>
  </si>
  <si>
    <t>1.2</t>
  </si>
  <si>
    <t>Gestão Escolar (Supervisão, Coordenação, Orientação Educacional)</t>
  </si>
  <si>
    <t>1.3</t>
  </si>
  <si>
    <t>Exercício de Magistério (Educação Infantil, Básica e Superior)</t>
  </si>
  <si>
    <t>1.4</t>
  </si>
  <si>
    <t>1.5</t>
  </si>
  <si>
    <t>Experiência na área de atuação ou formação em nível técnico, administrativo, operacional, comercial ou profissional liberal.</t>
  </si>
  <si>
    <t>1.6</t>
  </si>
  <si>
    <t>Participação em Colegiados ou Conselhos de Empresas, Entidades ou Instituições de ensino.</t>
  </si>
  <si>
    <t>1.7</t>
  </si>
  <si>
    <t>Atividade em Organizações Sociais e Assistenciais reconhecidas como de utilidade pública ou organização da sociedade civil de interesse público</t>
  </si>
  <si>
    <t>1.8</t>
  </si>
  <si>
    <t>Atividades na função de Instrutor em capacitação ou treinamento em empresas, instituições de ensino ou entidades</t>
  </si>
  <si>
    <t>1.9</t>
  </si>
  <si>
    <t>Atuação como conferencista ou palestrante</t>
  </si>
  <si>
    <t>evento</t>
  </si>
  <si>
    <t>1.10</t>
  </si>
  <si>
    <t>Participação em conferência, palestra, seminário, simpósio, colóquio, congresso ou similares</t>
  </si>
  <si>
    <t>1.11</t>
  </si>
  <si>
    <t>Avaliação de projetos, protótipos e invenções</t>
  </si>
  <si>
    <t>1.12</t>
  </si>
  <si>
    <t>Participação em comissões e representações institucionais, sindicais e profissionais</t>
  </si>
  <si>
    <t>1.13</t>
  </si>
  <si>
    <t>Produção de material didático e/ou implantação de ambientes de aprendizagem, nas atividades de ensino, pesquisa, extensão e/ou inovação, artigo completo publicado em periódico científico ou apresentação artística em mostras ou similares, na área/subárea do curso</t>
  </si>
  <si>
    <t>material</t>
  </si>
  <si>
    <t>1.14</t>
  </si>
  <si>
    <t>Revisão técnica, tradução ou organização de material didático, paradidático em atividades de ensino, pesquisa, extensão e/ou inovação</t>
  </si>
  <si>
    <t>1.15</t>
  </si>
  <si>
    <t>Participação em processos seletivos, em bancas de avaliação acadêmica e/ou de concursos, grupos de trabalho, oficinas institucionais, visitas técnicas com alunos, projetos de interesse institucional de ensino, pesquisa, extensão e/ou inovação, projetos e/ou práticas pedagógicas de reconhecida relevância.</t>
  </si>
  <si>
    <t>atividade concluída</t>
  </si>
  <si>
    <t>1.16</t>
  </si>
  <si>
    <t>1.17</t>
  </si>
  <si>
    <t>Prêmios por atividades científicas, artísticas, esportivas e culturais.</t>
  </si>
  <si>
    <t>prêmio</t>
  </si>
  <si>
    <t>1.18</t>
  </si>
  <si>
    <t>Organização de eventos científicos, tecnológicos, esportivos, sociais, filantrópicos ou culturais</t>
  </si>
  <si>
    <t>II - Cursos de capacitação na área de interesse institucional</t>
  </si>
  <si>
    <t>2.1</t>
  </si>
  <si>
    <t>Participação em conferência, palestra, seminário, simpósio, colóquio, workshop, congresso ou similares com carga horária inferior a 40 horas, na área de atuação.</t>
  </si>
  <si>
    <t>2.2</t>
  </si>
  <si>
    <t>Participação em conferência, palestra, seminário, simpósio, colóquio, workshop, congresso ou similares com carga horária maior ou igual a 40 horas e inferior a 180 horas., na área de atuação</t>
  </si>
  <si>
    <t>2.3</t>
  </si>
  <si>
    <t>Cursos de aperfeiçoamento com no mínimo 180 horas</t>
  </si>
  <si>
    <t>curso concluído</t>
  </si>
  <si>
    <t>III - Atuação nos diversos níveis e modalidades de educação</t>
  </si>
  <si>
    <t>3.1</t>
  </si>
  <si>
    <t>Programas e/ou cursos de formação inicial e continuada, qualificação e/ou capacitação</t>
  </si>
  <si>
    <t>3.2</t>
  </si>
  <si>
    <t>Proeja FIC</t>
  </si>
  <si>
    <t>3.3</t>
  </si>
  <si>
    <t>Técnico</t>
  </si>
  <si>
    <t>3.4</t>
  </si>
  <si>
    <t>3.5</t>
  </si>
  <si>
    <t>Pós-Graduação Lato Sensu</t>
  </si>
  <si>
    <t>3.6</t>
  </si>
  <si>
    <t>Pós-Graduação Stricto Sensu (Mestrado)</t>
  </si>
  <si>
    <t>IV - Atuação em comissões e representações institucionais, de classes e profissionais, contemplando o impacto de suas ações nas demais diretrizes dispostas para todos os níveis do RSC</t>
  </si>
  <si>
    <t>4.1</t>
  </si>
  <si>
    <t>Participação como TITULAR em Atividades Regulares previstas em Lei, Estatuto ou Regimento (conselhos, colegiados ou comissões de Ética, CPPD, CPA, ou outras de interesse da Instituição)</t>
  </si>
  <si>
    <t>4.2</t>
  </si>
  <si>
    <t>Participação como SUPLENTE em Atividades Regulares previstas em Lei, Estatuto ou Regimento (conselhos, colegiados ou comissões de Ética, CPPD, CPA, ou outras de interesse da Instituição)</t>
  </si>
  <si>
    <t>4.3</t>
  </si>
  <si>
    <t>Participação como TITULAR em conselhos de classe e profissionais</t>
  </si>
  <si>
    <t>4.4</t>
  </si>
  <si>
    <t>Participação como SUPLENTE em conselhos de classe e profissionais</t>
  </si>
  <si>
    <t>4.5</t>
  </si>
  <si>
    <t>Membro da gestão sindical (presidente, diretor e conselheiro)</t>
  </si>
  <si>
    <t>4.6</t>
  </si>
  <si>
    <t>Participação em Comissão de processo administrativo disciplinar, Sindicância e ético</t>
  </si>
  <si>
    <t>processo</t>
  </si>
  <si>
    <t>4.7</t>
  </si>
  <si>
    <t>Trabalho Desenvolvido no âmbito do MEC</t>
  </si>
  <si>
    <t>trabalho</t>
  </si>
  <si>
    <t>4.8</t>
  </si>
  <si>
    <t>V - Produção de material didático e/ou implantação de ambientes de aprendizagem, nas atividades de ensino, pesquisa, extensão e/ou inovação</t>
  </si>
  <si>
    <t>5.1</t>
  </si>
  <si>
    <t>Produção de livros didáticos e paradidáticos</t>
  </si>
  <si>
    <t>livro</t>
  </si>
  <si>
    <t>5.2</t>
  </si>
  <si>
    <t>Produção de apostilas, manuais técnicos, apresentações, roteiros técnicos, culturais e esportivos e outros instrumentos didáticos</t>
  </si>
  <si>
    <t>5.3</t>
  </si>
  <si>
    <t>Projeto de implantação de ambientes de ensino/aprendizagem, laboratórios, oficinas, estúdios, alas ou áreas para práticas esportivas</t>
  </si>
  <si>
    <t>projeto aprovado</t>
  </si>
  <si>
    <t>VI - Atuação na gestão acadêmica e institucional, contemplando o impacto de suas ações nas demais diretrizes dispostas para todos os níveis do RSC</t>
  </si>
  <si>
    <t>6.1</t>
  </si>
  <si>
    <t>Cargo de Direção 1</t>
  </si>
  <si>
    <t>6.2</t>
  </si>
  <si>
    <t>Cargo de Direção 2</t>
  </si>
  <si>
    <t>6.3</t>
  </si>
  <si>
    <t>Cargo de Direção 3</t>
  </si>
  <si>
    <t>6.4</t>
  </si>
  <si>
    <t>Cargo de Direção 4</t>
  </si>
  <si>
    <t>6.5</t>
  </si>
  <si>
    <t>VII - Participação em processos seletivos, em bancas de avaliação acadêmica e/ou de concursos</t>
  </si>
  <si>
    <t>7.1</t>
  </si>
  <si>
    <t>Elaboração de provas</t>
  </si>
  <si>
    <t>concurso/processo seletivo</t>
  </si>
  <si>
    <t>7.2</t>
  </si>
  <si>
    <t>Revisão de provas</t>
  </si>
  <si>
    <t>7.3</t>
  </si>
  <si>
    <t>Correção de provas</t>
  </si>
  <si>
    <t>7.4</t>
  </si>
  <si>
    <t>Banca de Concurso Público e/ou seleção de professor</t>
  </si>
  <si>
    <t>7.5</t>
  </si>
  <si>
    <t xml:space="preserve">Bancas para aprovações em programas (PRONATEC, Mulheres Mil e equivalentes) ofertados pelo IFMT ou pelos Institutos Federais, Universidades Federais e demais órgãos ligados ao Governo Federal .  </t>
  </si>
  <si>
    <t>banca</t>
  </si>
  <si>
    <t>7.6</t>
  </si>
  <si>
    <t>Bancas para TCC de Cursos Técnicos e de Graduação</t>
  </si>
  <si>
    <t>7.7</t>
  </si>
  <si>
    <t>Bancas para TCC ou Monografia de Curso de Especialização</t>
  </si>
  <si>
    <t>VIII - Outras graduações, na área de interesse, além daquela que o habilita e define o nível de RSC pretendido, no âmbito do plano de qualificação institucional.</t>
  </si>
  <si>
    <t>8.1</t>
  </si>
  <si>
    <t>Curso adicional de graduação</t>
  </si>
  <si>
    <t>curso</t>
  </si>
  <si>
    <t>Quantidade Máxima de itens</t>
  </si>
  <si>
    <t>Pontuação final com peso</t>
  </si>
  <si>
    <t>I - Orientação do corpo discente em atividades de ensino, extensão, pesquisa e/ou inovação</t>
  </si>
  <si>
    <t>Orientação de TCC de cursos técnicos ou coorientação de TCC de cursos de graduação</t>
  </si>
  <si>
    <t>orientação concluída</t>
  </si>
  <si>
    <t>Orientação de TCC de cursos de graduação ou coorientação de TCC ou Monografia de especialização.</t>
  </si>
  <si>
    <t>Orientação de TCC ou Monografia de especialização ou coorientação de Dissertação de Mestrado</t>
  </si>
  <si>
    <t>Orientação ou supervisão de estágios curriculares, obrigatório ou não, com ou sem bolsa.</t>
  </si>
  <si>
    <t>II - Participação no desenvolvimento de protótipos, depósitos e/ou registros de propriedade intelectual</t>
  </si>
  <si>
    <t>Propriedade intelectual (patente, registro)</t>
  </si>
  <si>
    <t>patente ou registro</t>
  </si>
  <si>
    <t>Produto ou processo não patenteado, protótipo, software não registrado e similares</t>
  </si>
  <si>
    <t>desenvolvimento concluído</t>
  </si>
  <si>
    <t>III - Participação em grupos de trabalho e oficinas institucionais</t>
  </si>
  <si>
    <t>Participação em comissões, grupos de trabalho, ministrante de oficina, estabelecidos institucionalmente.</t>
  </si>
  <si>
    <t>grupo ou oficina</t>
  </si>
  <si>
    <t>Participação em núcleo de inovação tecnológica ou atividades correlatas</t>
  </si>
  <si>
    <t>IV - Participação no desenvolvimento de projetos, de interesse institucional, de ensino, pesquisa, extensão e/ou inovação</t>
  </si>
  <si>
    <t>Coordenação de projetos de pesquisa, inovação tecnológica e extensão na própria instituição</t>
  </si>
  <si>
    <t>projeto</t>
  </si>
  <si>
    <t>Participação como executor de projeto de pesquisa, inovação tecnológica e extensão na própria instituição</t>
  </si>
  <si>
    <t>Participação em projetos de pesquisa, inovação tecnológica e extensão na própria instituição</t>
  </si>
  <si>
    <t>Participação, como membro dos órgãos deliberativos do Instituto, bem como em comissões instituídas pelo Ministério de Educação</t>
  </si>
  <si>
    <t>Atuação nos processos de ensino, pesquisa e extensão e as inerentes ao exercício de direção, assessoramento, chefia, coordenação e assistência na própria instituição, nos diversos níveis e modalidades de educação.</t>
  </si>
  <si>
    <t>Organização e execução de visitas técnicas ou aulas de campo (autorizadas institucionalmente), como docente responsável</t>
  </si>
  <si>
    <t>V - Participação no desenvolvimento de projetos e/ou práticas pedagógicas de reconhecida relevância</t>
  </si>
  <si>
    <t>Coordenação de Projetos Integradores</t>
  </si>
  <si>
    <t>Participação em Projetos Integradores</t>
  </si>
  <si>
    <t>Conferencista/palestrante</t>
  </si>
  <si>
    <t>VI - Participação na organização de eventos científicos, tecnológicos, esportivos, sociais e/ou culturais</t>
  </si>
  <si>
    <t>Participação na organização de eventos</t>
  </si>
  <si>
    <t>Participação na organização de palestra/conferência</t>
  </si>
  <si>
    <t>VII - Outras pós-graduações lato sensu, na área de interesse, além daquela que o habilita e define o nível de RSC pretendido, no âmbito do plano de qualificação institucional</t>
  </si>
  <si>
    <t>Curso de especialização</t>
  </si>
  <si>
    <t>I - Desenvolvimento, produção e transferência de tecnologias</t>
  </si>
  <si>
    <t>Contratos de transferência de tecnologia e licenciamento</t>
  </si>
  <si>
    <t>contrato ou licenciamento</t>
  </si>
  <si>
    <t>II - Desenvolvimento de pesquisas e aplicação de métodos e tecnologias educacionais que proporcionem a interdisciplinaridade e a integração de conteúdos acadêmicos na educação profissional e tecnológica ou na educação básica</t>
  </si>
  <si>
    <t xml:space="preserve">Participação em Comissões ou Coordenação de elaboração de Projetos para implantação de novos Cursos </t>
  </si>
  <si>
    <t>PPC</t>
  </si>
  <si>
    <t xml:space="preserve">Participação em comissão de elaboração de PPC de curso de Pós-graduação </t>
  </si>
  <si>
    <t>2.4</t>
  </si>
  <si>
    <t>2.5</t>
  </si>
  <si>
    <t>2.6</t>
  </si>
  <si>
    <t>Participação em comissão de reformulação de PPC de curso de Pós-graduação</t>
  </si>
  <si>
    <t>2.7</t>
  </si>
  <si>
    <t xml:space="preserve">Participação em comissão de reformulação de PPC de curso de Graduação </t>
  </si>
  <si>
    <t>2.8</t>
  </si>
  <si>
    <t>2.9</t>
  </si>
  <si>
    <t>2.10</t>
  </si>
  <si>
    <t>2.11</t>
  </si>
  <si>
    <t>2.12</t>
  </si>
  <si>
    <t>2.13</t>
  </si>
  <si>
    <t>Atuação nos processos de ensino, pesquisa e extensão e as inerentes ao exercício de direção, assessoramento, chefia, coordenação e assistência na própria instituição, nos diversos níveis e modalidades de educação</t>
  </si>
  <si>
    <t>III - Desenvolvimento de pesquisas e atividades de extensão que proporcionem a articulação institucional com os arranjos sociais, culturais e produtivos</t>
  </si>
  <si>
    <t>Captação de recursos em projetos de pesquisa, inovação tecnológica e extensão na própria instituição</t>
  </si>
  <si>
    <t>Coordenação ou participação em núcleo de inovação tecnológica</t>
  </si>
  <si>
    <t>IV - Atuação em projetos e/ou atividades em parceria com outras instituições</t>
  </si>
  <si>
    <t>Coordenação de projetos de pesquisa e inovação tecnológica em parceria com outras instituições</t>
  </si>
  <si>
    <t>Coordenação ou participação em equipe visando à implantação de unidades de ensino</t>
  </si>
  <si>
    <t>Participação em projetos de pesquisa e inovação tecnológica em parceria com outras instituições</t>
  </si>
  <si>
    <t>Liderança de grupo de pesquisa</t>
  </si>
  <si>
    <t>V - Atuação em atividades de assistência técnica nacional e/ou internacional</t>
  </si>
  <si>
    <t>Trabalhos técnicos desenvolvidos na área de atuação do docente</t>
  </si>
  <si>
    <t>consultoria realizada</t>
  </si>
  <si>
    <t xml:space="preserve">   5.3</t>
  </si>
  <si>
    <t>Participação em Comissões de Avaliação de Cursos Técnicos</t>
  </si>
  <si>
    <t xml:space="preserve">   5.4</t>
  </si>
  <si>
    <t>Participação em Comissões de Avaliação ou de Reconhecimento de Cursos Superiores</t>
  </si>
  <si>
    <t>comissão</t>
  </si>
  <si>
    <t>VI - Produção acadêmica e/ou tecnológica, nas atividades de ensino, pesquisa, extensão e/ou inovação</t>
  </si>
  <si>
    <t>Prêmios por atividades científicas, artísticas, esportivas e culturais</t>
  </si>
  <si>
    <t>Publicação de livro especializado (Incluindo livro para Ead)</t>
  </si>
  <si>
    <t>Publicação de capítulo de livro especializado (Incluindo capítulo de livro para Ead)</t>
  </si>
  <si>
    <t>Tradutor de livro especializado (Incluindo livro para Ead)</t>
  </si>
  <si>
    <t>Revisor técnico de livro especializado (Incluindo livro para Ead)</t>
  </si>
  <si>
    <t>6.6</t>
  </si>
  <si>
    <t>Publicação de artigo em revista indexada</t>
  </si>
  <si>
    <t>artigo</t>
  </si>
  <si>
    <t>6.7</t>
  </si>
  <si>
    <t>Publicação de artigo em revista não indexada</t>
  </si>
  <si>
    <t>6.8</t>
  </si>
  <si>
    <t>Publicação de relatório de pesquisa interno</t>
  </si>
  <si>
    <t>relatório</t>
  </si>
  <si>
    <t>6.9</t>
  </si>
  <si>
    <t>Apresentação ou publicação de trabalho técnico ou científico em evento internacional</t>
  </si>
  <si>
    <t>6.10</t>
  </si>
  <si>
    <t>Apresentação ou publicação de trabalho técnico ou científico em evento no Brasil</t>
  </si>
  <si>
    <t xml:space="preserve"> 6.11</t>
  </si>
  <si>
    <t>Contemplado com programa em edital de extensão de agências de fomento</t>
  </si>
  <si>
    <t>edital</t>
  </si>
  <si>
    <t>6.12</t>
  </si>
  <si>
    <t>Contemplado com projeto em edital de extensão de agências de  fomento</t>
  </si>
  <si>
    <t>VII - Outras pós-graduações stricto sensu, na área de interesse, além daquela que o habilita e define o nível de RSC pretendido, no âmbito do plano de qualificação institucional</t>
  </si>
  <si>
    <t>Curso Stricto Sensu</t>
  </si>
  <si>
    <t>Gestão Iniciativa Privada na Área de Atuação (Presidência, Superintendência, Direção, Gerência, Chefia, Supervisão e coordenação emEmpresas ou Entidades)</t>
  </si>
  <si>
    <t>Participação no desenvolvimento de protótipos,depósitos e/ou registros de propriedade intelectual.</t>
  </si>
  <si>
    <t>TOTAL DE PONTOS NA DIRETRIZ  I(Limite máximo de 10 pontos)</t>
  </si>
  <si>
    <t>TOTAL DE PONTOS NA DIRETRIZ  II(Limite máximo de 10 pontos)</t>
  </si>
  <si>
    <t>Superior (Bacharelado, Licenciatura eTecnológico)</t>
  </si>
  <si>
    <t>TOTAL DE PONTOS NA DIRETRIZ  III(Limite máximo de 10 pontos)</t>
  </si>
  <si>
    <t>Comissão ou Grupo de trabalho de caráterpedagógico e Núcleos Docentes Estruturantes (NDE)</t>
  </si>
  <si>
    <t>TOTAL DE PONTOS NA DIRETRIZ  IV(Limite máximo de 10 pontos)</t>
  </si>
  <si>
    <t>TOTAL DE PONTOS NA DIRETRIZ  V(Limite máximo de 10 pontos)</t>
  </si>
  <si>
    <r>
      <t xml:space="preserve">Função gratificada ou não gratificada de Coordenação de Área, Curso ou de atividades administrativas nomeadas pelo Reitor ou Diretor de </t>
    </r>
    <r>
      <rPr>
        <i/>
        <sz val="10"/>
        <rFont val="Arial"/>
        <family val="2"/>
      </rPr>
      <t xml:space="preserve">campus,  </t>
    </r>
    <r>
      <rPr>
        <sz val="10"/>
        <rFont val="Arial"/>
        <family val="2"/>
      </rPr>
      <t>bem como atividades de orientação e supervisão ao corpo docente e/ou discentenos aspectos pedagógicos, de saúde e de assistência social.</t>
    </r>
  </si>
  <si>
    <t>TOTAL DE PONTOS NA DIRETRIZ  VI(Limite máximo de 10 pontos x peso 2)</t>
  </si>
  <si>
    <t>TOTAL DE PONTOS NA DIRETRIZ  VII(Limite máximo de 10 pontos)</t>
  </si>
  <si>
    <t>TOTAL DE PONTOS NA DIRETRIZ  VIII(Limite máximo de 10 pontos)</t>
  </si>
  <si>
    <t>Orientação de estudantes em atividades de ensino, pesquisa e extensão (incluindo competições acadêmicas,reforço etc.)</t>
  </si>
  <si>
    <t>TOTAL DE PONTOS NA DIRETRIZ  I(Limite máximo de 10 pontos x peso 2)</t>
  </si>
  <si>
    <t>Orientação e supervisão ao corpo docente e/ou discentenos aspectos pedagógicos, de saúde e de assistência social.</t>
  </si>
  <si>
    <t>TOTAL DE PONTOS NA DIRETRIZ  IV(Limite máximo de 10 pontos x peso 2)</t>
  </si>
  <si>
    <t>TOTAL DE PONTOS NA DIRETRIZ  V(Limite máximo de 10 pontos x peso 2)</t>
  </si>
  <si>
    <t>TOTAL DE PONTOS NA DIRETRIZ  VI(Limite máximo de 10 pontos)</t>
  </si>
  <si>
    <t>PONTUAÇÃO TOTAL NO RSC II(Verificar pesos apresentados no Quadro de pontuação máxima das diretrizes – Anexo V)</t>
  </si>
  <si>
    <t>Participação em comissão de elaboração de PPC decurso de Graduação</t>
  </si>
  <si>
    <t>Participação em comissão de elaboração de PPC decurso Técnicos</t>
  </si>
  <si>
    <t>Participação em comissão de elaboração de PPC decurso FIC</t>
  </si>
  <si>
    <t>Participação em comissão de reformulação de PPC decurso Técnicos</t>
  </si>
  <si>
    <t>Participação em comissão de reformulação de PPC decurso FIC</t>
  </si>
  <si>
    <t>Orientação e supervisão ao corpo docente e/ou discentenos aspectos pedagógicos, de saúde e de assistência social</t>
  </si>
  <si>
    <t xml:space="preserve"> Representação da Instituição ou do MEC junto a órgãos externos. </t>
  </si>
  <si>
    <t>Participação, como membro dos órgãos deliberativos ecomissões permanentes da Instituição, bem como em comissões instituídas pelo Ministério de Educação</t>
  </si>
  <si>
    <t>TOTAL DE PONTOS NA DIRETRIZ  II(Limite máximo de 10 pontos x peso 2)</t>
  </si>
  <si>
    <t xml:space="preserve">Participação ou coordenação de programas, projetos e cursos deExtensão </t>
  </si>
  <si>
    <t>Captação de recursos em projetos de pesquisa, inovaçãotecnológica e extensão em parceria com outras instituições</t>
  </si>
  <si>
    <t>Consultorias a órgãos Internacionais e/ou Nacionais especializados de gestão científica, tecnológica ou cultural ou consultorias técnicas prestadas a órgãos Públicos ePrivados</t>
  </si>
  <si>
    <t>avaliaçãorealizada</t>
  </si>
  <si>
    <t>TOTAL DE PONTOS NA DIRETRIZ  VI(Limite máximo de 10 pontos x peso 3)</t>
  </si>
  <si>
    <t>PONTUAÇÃO TOTAL NO RSC III(Verificar pesos apresentados no Quadro de pontuação máxima das diretrizes – Anexo V)</t>
  </si>
  <si>
    <t>Item</t>
  </si>
  <si>
    <t>PONTUAÇÃO TOTAL NO RSC I (Verificar pesos apresentados no Quadro de pontuação máxima das diretrizes – Anexo V)</t>
  </si>
  <si>
    <t>Reconhecimento de saberes e competências – RSC II</t>
  </si>
  <si>
    <t>Reconhecimento de saberes e competências – RSC III</t>
  </si>
  <si>
    <t>6 minicurso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</si>
</sst>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4" x14ac:dyDescent="0"/>
  <cols>
    <col min="1" max="1" width="7.1640625" style="16" customWidth="1"/>
    <col min="2" max="2" width="56.6640625" style="20" customWidth="1"/>
    <col min="3" max="3" width="13.33203125" style="23" customWidth="1"/>
    <col min="4" max="4" width="13" style="23" customWidth="1"/>
    <col min="5" max="5" width="18" style="21" customWidth="1"/>
    <col min="6" max="6" width="17.33203125" style="23" customWidth="1"/>
    <col min="7" max="7" width="20.33203125" style="21" bestFit="1" customWidth="1"/>
    <col min="8" max="8" width="7.33203125" style="21" bestFit="1" customWidth="1"/>
    <col min="9" max="9" width="15.1640625" style="23" customWidth="1"/>
    <col min="10" max="16384" width="8.83203125" style="16"/>
  </cols>
  <sheetData>
    <row r="1" spans="1:9" ht="36">
      <c r="A1" s="2" t="s">
        <v>256</v>
      </c>
      <c r="B1" s="1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2" t="s">
        <v>5</v>
      </c>
      <c r="H1" s="2" t="s">
        <v>6</v>
      </c>
      <c r="I1" s="8" t="s">
        <v>7</v>
      </c>
    </row>
    <row r="2" spans="1:9" ht="32.25" customHeight="1">
      <c r="A2" s="50" t="s">
        <v>8</v>
      </c>
      <c r="B2" s="50"/>
      <c r="C2" s="50"/>
      <c r="D2" s="50"/>
      <c r="E2" s="50"/>
      <c r="F2" s="50"/>
      <c r="G2" s="50"/>
      <c r="H2" s="50"/>
      <c r="I2" s="50"/>
    </row>
    <row r="3" spans="1:9">
      <c r="A3" s="4" t="s">
        <v>9</v>
      </c>
      <c r="B3" s="9" t="s">
        <v>10</v>
      </c>
      <c r="C3" s="10">
        <v>0.2</v>
      </c>
      <c r="D3" s="10" t="s">
        <v>11</v>
      </c>
      <c r="E3" s="4">
        <v>50</v>
      </c>
      <c r="F3" s="4"/>
      <c r="G3" s="24">
        <f>IF(F3&gt;50,C3*E3,C3*F3)</f>
        <v>0</v>
      </c>
      <c r="H3" s="4">
        <v>1</v>
      </c>
      <c r="I3" s="25">
        <f>G3*H3</f>
        <v>0</v>
      </c>
    </row>
    <row r="4" spans="1:9">
      <c r="A4" s="4" t="s">
        <v>12</v>
      </c>
      <c r="B4" s="9" t="s">
        <v>13</v>
      </c>
      <c r="C4" s="10">
        <v>0.2</v>
      </c>
      <c r="D4" s="10" t="s">
        <v>11</v>
      </c>
      <c r="E4" s="4">
        <v>50</v>
      </c>
      <c r="F4" s="4"/>
      <c r="G4" s="24">
        <f t="shared" ref="G4:G20" si="0">IF(F4&gt;50,C4*E4,C4*F4)</f>
        <v>0</v>
      </c>
      <c r="H4" s="4">
        <v>1</v>
      </c>
      <c r="I4" s="25">
        <f t="shared" ref="I4:I21" si="1">G4*H4</f>
        <v>0</v>
      </c>
    </row>
    <row r="5" spans="1:9">
      <c r="A5" s="4" t="s">
        <v>14</v>
      </c>
      <c r="B5" s="9" t="s">
        <v>15</v>
      </c>
      <c r="C5" s="10">
        <v>0.2</v>
      </c>
      <c r="D5" s="10" t="s">
        <v>11</v>
      </c>
      <c r="E5" s="4">
        <v>50</v>
      </c>
      <c r="F5" s="4"/>
      <c r="G5" s="24">
        <f t="shared" si="0"/>
        <v>0</v>
      </c>
      <c r="H5" s="4">
        <v>1</v>
      </c>
      <c r="I5" s="25">
        <f t="shared" si="1"/>
        <v>0</v>
      </c>
    </row>
    <row r="6" spans="1:9" ht="36">
      <c r="A6" s="4" t="s">
        <v>16</v>
      </c>
      <c r="B6" s="9" t="s">
        <v>221</v>
      </c>
      <c r="C6" s="10">
        <v>0.2</v>
      </c>
      <c r="D6" s="10" t="s">
        <v>11</v>
      </c>
      <c r="E6" s="4">
        <v>50</v>
      </c>
      <c r="F6" s="4"/>
      <c r="G6" s="24">
        <f t="shared" si="0"/>
        <v>0</v>
      </c>
      <c r="H6" s="4">
        <v>1</v>
      </c>
      <c r="I6" s="25">
        <f t="shared" si="1"/>
        <v>0</v>
      </c>
    </row>
    <row r="7" spans="1:9" ht="24">
      <c r="A7" s="4" t="s">
        <v>17</v>
      </c>
      <c r="B7" s="9" t="s">
        <v>18</v>
      </c>
      <c r="C7" s="10">
        <v>0.15</v>
      </c>
      <c r="D7" s="10" t="s">
        <v>11</v>
      </c>
      <c r="E7" s="4">
        <v>70</v>
      </c>
      <c r="F7" s="4"/>
      <c r="G7" s="24">
        <f t="shared" si="0"/>
        <v>0</v>
      </c>
      <c r="H7" s="4">
        <v>1</v>
      </c>
      <c r="I7" s="25">
        <f t="shared" si="1"/>
        <v>0</v>
      </c>
    </row>
    <row r="8" spans="1:9" ht="24">
      <c r="A8" s="4" t="s">
        <v>19</v>
      </c>
      <c r="B8" s="9" t="s">
        <v>20</v>
      </c>
      <c r="C8" s="10">
        <v>0.2</v>
      </c>
      <c r="D8" s="10" t="s">
        <v>11</v>
      </c>
      <c r="E8" s="4">
        <v>50</v>
      </c>
      <c r="F8" s="4"/>
      <c r="G8" s="24">
        <f t="shared" si="0"/>
        <v>0</v>
      </c>
      <c r="H8" s="4">
        <v>1</v>
      </c>
      <c r="I8" s="25">
        <f t="shared" si="1"/>
        <v>0</v>
      </c>
    </row>
    <row r="9" spans="1:9" ht="24">
      <c r="A9" s="4" t="s">
        <v>21</v>
      </c>
      <c r="B9" s="9" t="s">
        <v>22</v>
      </c>
      <c r="C9" s="10">
        <v>0.2</v>
      </c>
      <c r="D9" s="10" t="s">
        <v>11</v>
      </c>
      <c r="E9" s="4">
        <v>50</v>
      </c>
      <c r="F9" s="4"/>
      <c r="G9" s="24">
        <f t="shared" si="0"/>
        <v>0</v>
      </c>
      <c r="H9" s="4">
        <v>1</v>
      </c>
      <c r="I9" s="25">
        <f t="shared" si="1"/>
        <v>0</v>
      </c>
    </row>
    <row r="10" spans="1:9" ht="24">
      <c r="A10" s="4" t="s">
        <v>23</v>
      </c>
      <c r="B10" s="9" t="s">
        <v>24</v>
      </c>
      <c r="C10" s="10">
        <v>0.2</v>
      </c>
      <c r="D10" s="10" t="s">
        <v>11</v>
      </c>
      <c r="E10" s="4">
        <v>50</v>
      </c>
      <c r="F10" s="4"/>
      <c r="G10" s="24">
        <f t="shared" si="0"/>
        <v>0</v>
      </c>
      <c r="H10" s="4">
        <v>1</v>
      </c>
      <c r="I10" s="25">
        <f t="shared" si="1"/>
        <v>0</v>
      </c>
    </row>
    <row r="11" spans="1:9">
      <c r="A11" s="4" t="s">
        <v>25</v>
      </c>
      <c r="B11" s="9" t="s">
        <v>26</v>
      </c>
      <c r="C11" s="10">
        <v>0.5</v>
      </c>
      <c r="D11" s="10" t="s">
        <v>27</v>
      </c>
      <c r="E11" s="4">
        <v>20</v>
      </c>
      <c r="F11" s="4"/>
      <c r="G11" s="24">
        <f t="shared" si="0"/>
        <v>0</v>
      </c>
      <c r="H11" s="4">
        <v>1</v>
      </c>
      <c r="I11" s="25">
        <f t="shared" si="1"/>
        <v>0</v>
      </c>
    </row>
    <row r="12" spans="1:9" ht="24">
      <c r="A12" s="4" t="s">
        <v>28</v>
      </c>
      <c r="B12" s="9" t="s">
        <v>29</v>
      </c>
      <c r="C12" s="10">
        <v>0.2</v>
      </c>
      <c r="D12" s="10" t="s">
        <v>27</v>
      </c>
      <c r="E12" s="4">
        <v>50</v>
      </c>
      <c r="F12" s="4"/>
      <c r="G12" s="24">
        <f t="shared" si="0"/>
        <v>0</v>
      </c>
      <c r="H12" s="4">
        <v>1</v>
      </c>
      <c r="I12" s="25">
        <f t="shared" si="1"/>
        <v>0</v>
      </c>
    </row>
    <row r="13" spans="1:9">
      <c r="A13" s="4" t="s">
        <v>30</v>
      </c>
      <c r="B13" s="9" t="s">
        <v>31</v>
      </c>
      <c r="C13" s="10">
        <v>1</v>
      </c>
      <c r="D13" s="10" t="s">
        <v>27</v>
      </c>
      <c r="E13" s="4">
        <v>10</v>
      </c>
      <c r="F13" s="4"/>
      <c r="G13" s="24">
        <f t="shared" si="0"/>
        <v>0</v>
      </c>
      <c r="H13" s="4">
        <v>1</v>
      </c>
      <c r="I13" s="25">
        <f t="shared" si="1"/>
        <v>0</v>
      </c>
    </row>
    <row r="14" spans="1:9" ht="24">
      <c r="A14" s="4" t="s">
        <v>32</v>
      </c>
      <c r="B14" s="9" t="s">
        <v>33</v>
      </c>
      <c r="C14" s="10">
        <v>0.2</v>
      </c>
      <c r="D14" s="10" t="s">
        <v>11</v>
      </c>
      <c r="E14" s="4">
        <v>50</v>
      </c>
      <c r="F14" s="4"/>
      <c r="G14" s="24">
        <f t="shared" si="0"/>
        <v>0</v>
      </c>
      <c r="H14" s="4">
        <v>1</v>
      </c>
      <c r="I14" s="25">
        <f t="shared" si="1"/>
        <v>0</v>
      </c>
    </row>
    <row r="15" spans="1:9" ht="48">
      <c r="A15" s="4" t="s">
        <v>34</v>
      </c>
      <c r="B15" s="9" t="s">
        <v>35</v>
      </c>
      <c r="C15" s="10">
        <v>1</v>
      </c>
      <c r="D15" s="10" t="s">
        <v>36</v>
      </c>
      <c r="E15" s="4">
        <v>10</v>
      </c>
      <c r="F15" s="4"/>
      <c r="G15" s="24">
        <f t="shared" si="0"/>
        <v>0</v>
      </c>
      <c r="H15" s="4">
        <v>1</v>
      </c>
      <c r="I15" s="25">
        <f t="shared" si="1"/>
        <v>0</v>
      </c>
    </row>
    <row r="16" spans="1:9" ht="24">
      <c r="A16" s="4" t="s">
        <v>37</v>
      </c>
      <c r="B16" s="9" t="s">
        <v>38</v>
      </c>
      <c r="C16" s="10">
        <v>0.5</v>
      </c>
      <c r="D16" s="10" t="s">
        <v>36</v>
      </c>
      <c r="E16" s="4">
        <v>20</v>
      </c>
      <c r="F16" s="4"/>
      <c r="G16" s="24">
        <f t="shared" si="0"/>
        <v>0</v>
      </c>
      <c r="H16" s="4">
        <v>1</v>
      </c>
      <c r="I16" s="25">
        <f t="shared" si="1"/>
        <v>0</v>
      </c>
    </row>
    <row r="17" spans="1:9" ht="60">
      <c r="A17" s="4" t="s">
        <v>39</v>
      </c>
      <c r="B17" s="9" t="s">
        <v>40</v>
      </c>
      <c r="C17" s="10">
        <v>1</v>
      </c>
      <c r="D17" s="10" t="s">
        <v>41</v>
      </c>
      <c r="E17" s="4">
        <v>10</v>
      </c>
      <c r="F17" s="4"/>
      <c r="G17" s="24">
        <f t="shared" si="0"/>
        <v>0</v>
      </c>
      <c r="H17" s="4">
        <v>1</v>
      </c>
      <c r="I17" s="25">
        <f t="shared" si="1"/>
        <v>0</v>
      </c>
    </row>
    <row r="18" spans="1:9" ht="24">
      <c r="A18" s="4" t="s">
        <v>42</v>
      </c>
      <c r="B18" s="9" t="s">
        <v>222</v>
      </c>
      <c r="C18" s="10">
        <v>5</v>
      </c>
      <c r="D18" s="10" t="s">
        <v>41</v>
      </c>
      <c r="E18" s="4">
        <v>2</v>
      </c>
      <c r="F18" s="4"/>
      <c r="G18" s="24">
        <f t="shared" si="0"/>
        <v>0</v>
      </c>
      <c r="H18" s="4">
        <v>1</v>
      </c>
      <c r="I18" s="25">
        <f t="shared" si="1"/>
        <v>0</v>
      </c>
    </row>
    <row r="19" spans="1:9">
      <c r="A19" s="4" t="s">
        <v>43</v>
      </c>
      <c r="B19" s="9" t="s">
        <v>44</v>
      </c>
      <c r="C19" s="10">
        <v>5</v>
      </c>
      <c r="D19" s="10" t="s">
        <v>45</v>
      </c>
      <c r="E19" s="4">
        <v>2</v>
      </c>
      <c r="F19" s="4"/>
      <c r="G19" s="24">
        <f t="shared" si="0"/>
        <v>0</v>
      </c>
      <c r="H19" s="4">
        <v>1</v>
      </c>
      <c r="I19" s="25">
        <f t="shared" si="1"/>
        <v>0</v>
      </c>
    </row>
    <row r="20" spans="1:9" ht="24">
      <c r="A20" s="4" t="s">
        <v>46</v>
      </c>
      <c r="B20" s="9" t="s">
        <v>47</v>
      </c>
      <c r="C20" s="10">
        <v>3</v>
      </c>
      <c r="D20" s="10" t="s">
        <v>27</v>
      </c>
      <c r="E20" s="4">
        <v>4</v>
      </c>
      <c r="F20" s="4"/>
      <c r="G20" s="24">
        <f t="shared" si="0"/>
        <v>0</v>
      </c>
      <c r="H20" s="4">
        <v>1</v>
      </c>
      <c r="I20" s="25">
        <f t="shared" si="1"/>
        <v>0</v>
      </c>
    </row>
    <row r="21" spans="1:9" ht="33">
      <c r="A21" s="3"/>
      <c r="B21" s="3"/>
      <c r="C21" s="11"/>
      <c r="D21" s="11"/>
      <c r="E21" s="16"/>
      <c r="F21" s="22" t="s">
        <v>223</v>
      </c>
      <c r="G21" s="24">
        <f>IF(SUM(G3:G20)&gt;10,"10",SUM(G3:G20))</f>
        <v>0</v>
      </c>
      <c r="H21" s="4">
        <v>1</v>
      </c>
      <c r="I21" s="25">
        <f t="shared" si="1"/>
        <v>0</v>
      </c>
    </row>
    <row r="22" spans="1:9">
      <c r="A22" s="3"/>
      <c r="B22" s="3"/>
      <c r="C22" s="11"/>
      <c r="D22" s="11"/>
      <c r="E22" s="7"/>
      <c r="F22" s="11"/>
      <c r="G22" s="7"/>
      <c r="H22" s="7"/>
      <c r="I22" s="11"/>
    </row>
    <row r="23" spans="1:9">
      <c r="A23" s="50" t="s">
        <v>48</v>
      </c>
      <c r="B23" s="50"/>
      <c r="C23" s="50"/>
      <c r="D23" s="50"/>
      <c r="E23" s="50"/>
      <c r="F23" s="50"/>
      <c r="G23" s="50"/>
      <c r="H23" s="50"/>
      <c r="I23" s="50"/>
    </row>
    <row r="24" spans="1:9" ht="36">
      <c r="A24" s="4" t="s">
        <v>49</v>
      </c>
      <c r="B24" s="9" t="s">
        <v>50</v>
      </c>
      <c r="C24" s="10">
        <v>0.5</v>
      </c>
      <c r="D24" s="10" t="s">
        <v>27</v>
      </c>
      <c r="E24" s="4">
        <v>20</v>
      </c>
      <c r="F24" s="4"/>
      <c r="G24" s="24">
        <f t="shared" ref="G24:G26" si="2">IF(F24&gt;50,C24*E24,C24*F24)</f>
        <v>0</v>
      </c>
      <c r="H24" s="4">
        <v>1</v>
      </c>
      <c r="I24" s="25">
        <f t="shared" ref="I24:I27" si="3">G24*H24</f>
        <v>0</v>
      </c>
    </row>
    <row r="25" spans="1:9" ht="36">
      <c r="A25" s="4" t="s">
        <v>51</v>
      </c>
      <c r="B25" s="9" t="s">
        <v>52</v>
      </c>
      <c r="C25" s="10">
        <v>1</v>
      </c>
      <c r="D25" s="10" t="s">
        <v>27</v>
      </c>
      <c r="E25" s="4">
        <v>10</v>
      </c>
      <c r="F25" s="4"/>
      <c r="G25" s="24">
        <f t="shared" si="2"/>
        <v>0</v>
      </c>
      <c r="H25" s="4">
        <v>1</v>
      </c>
      <c r="I25" s="25">
        <f t="shared" si="3"/>
        <v>0</v>
      </c>
    </row>
    <row r="26" spans="1:9">
      <c r="A26" s="4" t="s">
        <v>53</v>
      </c>
      <c r="B26" s="9" t="s">
        <v>54</v>
      </c>
      <c r="C26" s="33">
        <v>5</v>
      </c>
      <c r="D26" s="10" t="s">
        <v>55</v>
      </c>
      <c r="E26" s="34">
        <v>2</v>
      </c>
      <c r="F26" s="4"/>
      <c r="G26" s="24">
        <f t="shared" si="2"/>
        <v>0</v>
      </c>
      <c r="H26" s="4">
        <v>1</v>
      </c>
      <c r="I26" s="25">
        <f t="shared" si="3"/>
        <v>0</v>
      </c>
    </row>
    <row r="27" spans="1:9" ht="33">
      <c r="A27" s="3"/>
      <c r="B27" s="3"/>
      <c r="C27" s="11"/>
      <c r="D27" s="11"/>
      <c r="E27" s="16"/>
      <c r="F27" s="22" t="s">
        <v>224</v>
      </c>
      <c r="G27" s="24">
        <f>IF(SUM(G24:G26)&gt;10,"10",SUM(G24:G26))</f>
        <v>0</v>
      </c>
      <c r="H27" s="4">
        <v>1</v>
      </c>
      <c r="I27" s="25">
        <f t="shared" si="3"/>
        <v>0</v>
      </c>
    </row>
    <row r="28" spans="1:9">
      <c r="A28" s="3"/>
      <c r="B28" s="3"/>
      <c r="C28" s="11"/>
      <c r="D28" s="11"/>
      <c r="E28" s="7"/>
      <c r="F28" s="11"/>
      <c r="G28" s="7"/>
      <c r="H28" s="7"/>
      <c r="I28" s="11"/>
    </row>
    <row r="29" spans="1:9">
      <c r="A29" s="50" t="s">
        <v>56</v>
      </c>
      <c r="B29" s="50"/>
      <c r="C29" s="50"/>
      <c r="D29" s="50"/>
      <c r="E29" s="50"/>
      <c r="F29" s="50"/>
      <c r="G29" s="50"/>
      <c r="H29" s="50"/>
      <c r="I29" s="50"/>
    </row>
    <row r="30" spans="1:9" ht="24">
      <c r="A30" s="4" t="s">
        <v>57</v>
      </c>
      <c r="B30" s="9" t="s">
        <v>58</v>
      </c>
      <c r="C30" s="10">
        <v>0.2</v>
      </c>
      <c r="D30" s="10" t="s">
        <v>11</v>
      </c>
      <c r="E30" s="4">
        <v>50</v>
      </c>
      <c r="F30" s="4"/>
      <c r="G30" s="24">
        <f t="shared" ref="G30:G35" si="4">IF(F30&gt;50,C30*E30,C30*F30)</f>
        <v>0</v>
      </c>
      <c r="H30" s="4">
        <v>2</v>
      </c>
      <c r="I30" s="25">
        <f t="shared" ref="I30:I36" si="5">G30*H30</f>
        <v>0</v>
      </c>
    </row>
    <row r="31" spans="1:9">
      <c r="A31" s="4" t="s">
        <v>59</v>
      </c>
      <c r="B31" s="9" t="s">
        <v>60</v>
      </c>
      <c r="C31" s="10">
        <v>0.2</v>
      </c>
      <c r="D31" s="10" t="s">
        <v>11</v>
      </c>
      <c r="E31" s="4">
        <v>50</v>
      </c>
      <c r="F31" s="4"/>
      <c r="G31" s="24">
        <f t="shared" si="4"/>
        <v>0</v>
      </c>
      <c r="H31" s="4">
        <v>2</v>
      </c>
      <c r="I31" s="25">
        <f t="shared" si="5"/>
        <v>0</v>
      </c>
    </row>
    <row r="32" spans="1:9">
      <c r="A32" s="4" t="s">
        <v>61</v>
      </c>
      <c r="B32" s="9" t="s">
        <v>62</v>
      </c>
      <c r="C32" s="10">
        <v>0.2</v>
      </c>
      <c r="D32" s="10" t="s">
        <v>11</v>
      </c>
      <c r="E32" s="4">
        <v>50</v>
      </c>
      <c r="F32" s="4"/>
      <c r="G32" s="24">
        <f t="shared" si="4"/>
        <v>0</v>
      </c>
      <c r="H32" s="4">
        <v>2</v>
      </c>
      <c r="I32" s="25">
        <f t="shared" si="5"/>
        <v>0</v>
      </c>
    </row>
    <row r="33" spans="1:9">
      <c r="A33" s="4" t="s">
        <v>63</v>
      </c>
      <c r="B33" s="9" t="s">
        <v>225</v>
      </c>
      <c r="C33" s="10">
        <v>0.5</v>
      </c>
      <c r="D33" s="10" t="s">
        <v>11</v>
      </c>
      <c r="E33" s="4">
        <v>20</v>
      </c>
      <c r="F33" s="4"/>
      <c r="G33" s="24">
        <f t="shared" si="4"/>
        <v>0</v>
      </c>
      <c r="H33" s="4">
        <v>2</v>
      </c>
      <c r="I33" s="25">
        <f t="shared" si="5"/>
        <v>0</v>
      </c>
    </row>
    <row r="34" spans="1:9">
      <c r="A34" s="4" t="s">
        <v>64</v>
      </c>
      <c r="B34" s="9" t="s">
        <v>65</v>
      </c>
      <c r="C34" s="10">
        <v>0.5</v>
      </c>
      <c r="D34" s="10" t="s">
        <v>11</v>
      </c>
      <c r="E34" s="4">
        <v>20</v>
      </c>
      <c r="F34" s="4"/>
      <c r="G34" s="24">
        <f t="shared" si="4"/>
        <v>0</v>
      </c>
      <c r="H34" s="4">
        <v>2</v>
      </c>
      <c r="I34" s="25">
        <f t="shared" si="5"/>
        <v>0</v>
      </c>
    </row>
    <row r="35" spans="1:9">
      <c r="A35" s="4" t="s">
        <v>66</v>
      </c>
      <c r="B35" s="9" t="s">
        <v>67</v>
      </c>
      <c r="C35" s="10">
        <v>0.5</v>
      </c>
      <c r="D35" s="10" t="s">
        <v>11</v>
      </c>
      <c r="E35" s="4">
        <v>20</v>
      </c>
      <c r="F35" s="4"/>
      <c r="G35" s="24">
        <f t="shared" si="4"/>
        <v>0</v>
      </c>
      <c r="H35" s="4">
        <v>2</v>
      </c>
      <c r="I35" s="25">
        <f t="shared" si="5"/>
        <v>0</v>
      </c>
    </row>
    <row r="36" spans="1:9" ht="33">
      <c r="A36" s="3"/>
      <c r="B36" s="3"/>
      <c r="C36" s="11"/>
      <c r="D36" s="11"/>
      <c r="E36" s="16"/>
      <c r="F36" s="22" t="s">
        <v>226</v>
      </c>
      <c r="G36" s="24">
        <f>IF(SUM(G30:G35)&gt;10,"10",SUM(G30:G35))</f>
        <v>0</v>
      </c>
      <c r="H36" s="4">
        <v>2</v>
      </c>
      <c r="I36" s="25">
        <f t="shared" si="5"/>
        <v>0</v>
      </c>
    </row>
    <row r="37" spans="1:9">
      <c r="A37" s="3"/>
      <c r="B37" s="3"/>
      <c r="C37" s="11"/>
      <c r="D37" s="11"/>
      <c r="E37" s="7"/>
      <c r="F37" s="11"/>
      <c r="G37" s="7"/>
      <c r="H37" s="7"/>
      <c r="I37" s="11"/>
    </row>
    <row r="38" spans="1:9" ht="30" customHeight="1">
      <c r="A38" s="50" t="s">
        <v>68</v>
      </c>
      <c r="B38" s="50"/>
      <c r="C38" s="50"/>
      <c r="D38" s="50"/>
      <c r="E38" s="50"/>
      <c r="F38" s="50"/>
      <c r="G38" s="50"/>
      <c r="H38" s="50"/>
      <c r="I38" s="50"/>
    </row>
    <row r="39" spans="1:9" ht="36">
      <c r="A39" s="4" t="s">
        <v>69</v>
      </c>
      <c r="B39" s="9" t="s">
        <v>70</v>
      </c>
      <c r="C39" s="10">
        <v>0.2</v>
      </c>
      <c r="D39" s="10" t="s">
        <v>11</v>
      </c>
      <c r="E39" s="4">
        <v>50</v>
      </c>
      <c r="F39" s="4"/>
      <c r="G39" s="24">
        <f t="shared" ref="G39:G46" si="6">IF(F39&gt;50,C39*E39,C39*F39)</f>
        <v>0</v>
      </c>
      <c r="H39" s="4">
        <v>1</v>
      </c>
      <c r="I39" s="25">
        <f t="shared" ref="I39:I47" si="7">G39*H39</f>
        <v>0</v>
      </c>
    </row>
    <row r="40" spans="1:9" ht="36">
      <c r="A40" s="4" t="s">
        <v>71</v>
      </c>
      <c r="B40" s="9" t="s">
        <v>72</v>
      </c>
      <c r="C40" s="10">
        <v>0.1</v>
      </c>
      <c r="D40" s="10" t="s">
        <v>11</v>
      </c>
      <c r="E40" s="4">
        <v>100</v>
      </c>
      <c r="F40" s="4"/>
      <c r="G40" s="24">
        <f t="shared" si="6"/>
        <v>0</v>
      </c>
      <c r="H40" s="4">
        <v>1</v>
      </c>
      <c r="I40" s="25">
        <f t="shared" si="7"/>
        <v>0</v>
      </c>
    </row>
    <row r="41" spans="1:9">
      <c r="A41" s="4" t="s">
        <v>73</v>
      </c>
      <c r="B41" s="9" t="s">
        <v>74</v>
      </c>
      <c r="C41" s="10">
        <v>0.2</v>
      </c>
      <c r="D41" s="10" t="s">
        <v>11</v>
      </c>
      <c r="E41" s="4">
        <v>50</v>
      </c>
      <c r="F41" s="4"/>
      <c r="G41" s="24">
        <f t="shared" si="6"/>
        <v>0</v>
      </c>
      <c r="H41" s="4">
        <v>1</v>
      </c>
      <c r="I41" s="25">
        <f t="shared" si="7"/>
        <v>0</v>
      </c>
    </row>
    <row r="42" spans="1:9">
      <c r="A42" s="4" t="s">
        <v>75</v>
      </c>
      <c r="B42" s="9" t="s">
        <v>76</v>
      </c>
      <c r="C42" s="33">
        <v>0.1</v>
      </c>
      <c r="D42" s="33" t="s">
        <v>11</v>
      </c>
      <c r="E42" s="34">
        <v>100</v>
      </c>
      <c r="F42" s="4"/>
      <c r="G42" s="24">
        <f t="shared" si="6"/>
        <v>0</v>
      </c>
      <c r="H42" s="4">
        <v>1</v>
      </c>
      <c r="I42" s="25">
        <f t="shared" si="7"/>
        <v>0</v>
      </c>
    </row>
    <row r="43" spans="1:9">
      <c r="A43" s="4" t="s">
        <v>77</v>
      </c>
      <c r="B43" s="9" t="s">
        <v>78</v>
      </c>
      <c r="C43" s="10">
        <v>0.2</v>
      </c>
      <c r="D43" s="10" t="s">
        <v>11</v>
      </c>
      <c r="E43" s="4">
        <v>50</v>
      </c>
      <c r="F43" s="4"/>
      <c r="G43" s="24">
        <f t="shared" si="6"/>
        <v>0</v>
      </c>
      <c r="H43" s="4">
        <v>1</v>
      </c>
      <c r="I43" s="25">
        <f t="shared" si="7"/>
        <v>0</v>
      </c>
    </row>
    <row r="44" spans="1:9" ht="24">
      <c r="A44" s="4" t="s">
        <v>79</v>
      </c>
      <c r="B44" s="9" t="s">
        <v>80</v>
      </c>
      <c r="C44" s="10">
        <v>1</v>
      </c>
      <c r="D44" s="10" t="s">
        <v>81</v>
      </c>
      <c r="E44" s="4">
        <v>10</v>
      </c>
      <c r="F44" s="4"/>
      <c r="G44" s="24">
        <f t="shared" si="6"/>
        <v>0</v>
      </c>
      <c r="H44" s="4">
        <v>1</v>
      </c>
      <c r="I44" s="25">
        <f t="shared" si="7"/>
        <v>0</v>
      </c>
    </row>
    <row r="45" spans="1:9">
      <c r="A45" s="4" t="s">
        <v>82</v>
      </c>
      <c r="B45" s="9" t="s">
        <v>83</v>
      </c>
      <c r="C45" s="10">
        <v>1</v>
      </c>
      <c r="D45" s="10" t="s">
        <v>84</v>
      </c>
      <c r="E45" s="4">
        <v>10</v>
      </c>
      <c r="F45" s="4"/>
      <c r="G45" s="24">
        <f t="shared" si="6"/>
        <v>0</v>
      </c>
      <c r="H45" s="4">
        <v>1</v>
      </c>
      <c r="I45" s="25">
        <f t="shared" si="7"/>
        <v>0</v>
      </c>
    </row>
    <row r="46" spans="1:9" ht="24">
      <c r="A46" s="4" t="s">
        <v>85</v>
      </c>
      <c r="B46" s="9" t="s">
        <v>227</v>
      </c>
      <c r="C46" s="10">
        <v>0.2</v>
      </c>
      <c r="D46" s="10" t="s">
        <v>11</v>
      </c>
      <c r="E46" s="4">
        <v>50</v>
      </c>
      <c r="F46" s="4"/>
      <c r="G46" s="24">
        <f t="shared" si="6"/>
        <v>0</v>
      </c>
      <c r="H46" s="4">
        <v>1</v>
      </c>
      <c r="I46" s="25">
        <f t="shared" si="7"/>
        <v>0</v>
      </c>
    </row>
    <row r="47" spans="1:9" ht="44">
      <c r="A47" s="3"/>
      <c r="B47" s="3"/>
      <c r="C47" s="11"/>
      <c r="D47" s="11"/>
      <c r="E47" s="16"/>
      <c r="F47" s="22" t="s">
        <v>228</v>
      </c>
      <c r="G47" s="24">
        <f>IF(SUM(G39:G46)&gt;10,"10",SUM(G39:G46))</f>
        <v>0</v>
      </c>
      <c r="H47" s="4">
        <v>1</v>
      </c>
      <c r="I47" s="25">
        <f t="shared" si="7"/>
        <v>0</v>
      </c>
    </row>
    <row r="48" spans="1:9">
      <c r="A48" s="3"/>
      <c r="B48" s="3"/>
      <c r="C48" s="11"/>
      <c r="D48" s="11"/>
      <c r="E48" s="7"/>
      <c r="F48" s="11"/>
      <c r="G48" s="7"/>
      <c r="H48" s="7"/>
      <c r="I48" s="11"/>
    </row>
    <row r="49" spans="1:9">
      <c r="A49" s="50" t="s">
        <v>86</v>
      </c>
      <c r="B49" s="50"/>
      <c r="C49" s="50"/>
      <c r="D49" s="50"/>
      <c r="E49" s="50"/>
      <c r="F49" s="50"/>
      <c r="G49" s="50"/>
      <c r="H49" s="50"/>
      <c r="I49" s="50"/>
    </row>
    <row r="50" spans="1:9">
      <c r="A50" s="4" t="s">
        <v>87</v>
      </c>
      <c r="B50" s="9" t="s">
        <v>88</v>
      </c>
      <c r="C50" s="33">
        <v>5</v>
      </c>
      <c r="D50" s="10" t="s">
        <v>89</v>
      </c>
      <c r="E50" s="4">
        <v>2</v>
      </c>
      <c r="F50" s="4"/>
      <c r="G50" s="24">
        <f t="shared" ref="G50:G52" si="8">IF(F50&gt;50,C50*E50,C50*F50)</f>
        <v>0</v>
      </c>
      <c r="H50" s="4">
        <v>1</v>
      </c>
      <c r="I50" s="25">
        <f t="shared" ref="I50:I53" si="9">G50*H50</f>
        <v>0</v>
      </c>
    </row>
    <row r="51" spans="1:9" ht="24">
      <c r="A51" s="4" t="s">
        <v>90</v>
      </c>
      <c r="B51" s="9" t="s">
        <v>91</v>
      </c>
      <c r="C51" s="10">
        <v>0.25</v>
      </c>
      <c r="D51" s="10" t="s">
        <v>36</v>
      </c>
      <c r="E51" s="4">
        <v>40</v>
      </c>
      <c r="F51" s="4"/>
      <c r="G51" s="24">
        <f t="shared" si="8"/>
        <v>0</v>
      </c>
      <c r="H51" s="4">
        <v>1</v>
      </c>
      <c r="I51" s="25">
        <f t="shared" si="9"/>
        <v>0</v>
      </c>
    </row>
    <row r="52" spans="1:9" ht="24">
      <c r="A52" s="4" t="s">
        <v>92</v>
      </c>
      <c r="B52" s="9" t="s">
        <v>93</v>
      </c>
      <c r="C52" s="10">
        <v>2</v>
      </c>
      <c r="D52" s="10" t="s">
        <v>94</v>
      </c>
      <c r="E52" s="4">
        <v>5</v>
      </c>
      <c r="F52" s="4"/>
      <c r="G52" s="24">
        <f t="shared" si="8"/>
        <v>0</v>
      </c>
      <c r="H52" s="4">
        <v>1</v>
      </c>
      <c r="I52" s="25">
        <f t="shared" si="9"/>
        <v>0</v>
      </c>
    </row>
    <row r="53" spans="1:9" ht="33">
      <c r="A53" s="3"/>
      <c r="B53" s="3"/>
      <c r="C53" s="11"/>
      <c r="D53" s="11"/>
      <c r="E53" s="16"/>
      <c r="F53" s="22" t="s">
        <v>229</v>
      </c>
      <c r="G53" s="24">
        <f>IF(SUM(G50:G52)&gt;10,"10",SUM(G50:G52))</f>
        <v>0</v>
      </c>
      <c r="H53" s="4">
        <v>1</v>
      </c>
      <c r="I53" s="25">
        <f t="shared" si="9"/>
        <v>0</v>
      </c>
    </row>
    <row r="54" spans="1:9">
      <c r="A54" s="3"/>
      <c r="B54" s="3"/>
      <c r="C54" s="11"/>
      <c r="D54" s="11"/>
      <c r="E54" s="7"/>
      <c r="F54" s="11"/>
      <c r="G54" s="7"/>
      <c r="H54" s="7"/>
      <c r="I54" s="11"/>
    </row>
    <row r="55" spans="1:9">
      <c r="A55" s="50" t="s">
        <v>95</v>
      </c>
      <c r="B55" s="50"/>
      <c r="C55" s="50"/>
      <c r="D55" s="50"/>
      <c r="E55" s="50"/>
      <c r="F55" s="50"/>
      <c r="G55" s="50"/>
      <c r="H55" s="50"/>
      <c r="I55" s="50"/>
    </row>
    <row r="56" spans="1:9">
      <c r="A56" s="4" t="s">
        <v>96</v>
      </c>
      <c r="B56" s="9" t="s">
        <v>97</v>
      </c>
      <c r="C56" s="10">
        <v>0.5</v>
      </c>
      <c r="D56" s="10" t="s">
        <v>11</v>
      </c>
      <c r="E56" s="4">
        <v>20</v>
      </c>
      <c r="F56" s="4"/>
      <c r="G56" s="24">
        <f t="shared" ref="G56:G60" si="10">IF(F56&gt;50,C56*E56,C56*F56)</f>
        <v>0</v>
      </c>
      <c r="H56" s="4">
        <v>2</v>
      </c>
      <c r="I56" s="25">
        <f t="shared" ref="I56:I61" si="11">G56*H56</f>
        <v>0</v>
      </c>
    </row>
    <row r="57" spans="1:9">
      <c r="A57" s="4" t="s">
        <v>98</v>
      </c>
      <c r="B57" s="9" t="s">
        <v>99</v>
      </c>
      <c r="C57" s="10">
        <v>0.5</v>
      </c>
      <c r="D57" s="10" t="s">
        <v>11</v>
      </c>
      <c r="E57" s="4">
        <v>20</v>
      </c>
      <c r="F57" s="4"/>
      <c r="G57" s="24">
        <f t="shared" si="10"/>
        <v>0</v>
      </c>
      <c r="H57" s="4">
        <v>2</v>
      </c>
      <c r="I57" s="25">
        <f t="shared" si="11"/>
        <v>0</v>
      </c>
    </row>
    <row r="58" spans="1:9">
      <c r="A58" s="4" t="s">
        <v>100</v>
      </c>
      <c r="B58" s="9" t="s">
        <v>101</v>
      </c>
      <c r="C58" s="33">
        <v>0.4</v>
      </c>
      <c r="D58" s="33" t="s">
        <v>11</v>
      </c>
      <c r="E58" s="34">
        <v>25</v>
      </c>
      <c r="F58" s="4"/>
      <c r="G58" s="24">
        <f t="shared" si="10"/>
        <v>0</v>
      </c>
      <c r="H58" s="4">
        <v>2</v>
      </c>
      <c r="I58" s="25">
        <f t="shared" si="11"/>
        <v>0</v>
      </c>
    </row>
    <row r="59" spans="1:9">
      <c r="A59" s="4" t="s">
        <v>102</v>
      </c>
      <c r="B59" s="9" t="s">
        <v>103</v>
      </c>
      <c r="C59" s="33">
        <v>0.4</v>
      </c>
      <c r="D59" s="33" t="s">
        <v>11</v>
      </c>
      <c r="E59" s="34">
        <v>25</v>
      </c>
      <c r="F59" s="4"/>
      <c r="G59" s="24">
        <f t="shared" si="10"/>
        <v>0</v>
      </c>
      <c r="H59" s="4">
        <v>2</v>
      </c>
      <c r="I59" s="25">
        <f t="shared" si="11"/>
        <v>0</v>
      </c>
    </row>
    <row r="60" spans="1:9" ht="60">
      <c r="A60" s="4" t="s">
        <v>104</v>
      </c>
      <c r="B60" s="9" t="s">
        <v>230</v>
      </c>
      <c r="C60" s="10">
        <v>0.25</v>
      </c>
      <c r="D60" s="10" t="s">
        <v>11</v>
      </c>
      <c r="E60" s="4">
        <v>40</v>
      </c>
      <c r="F60" s="4"/>
      <c r="G60" s="24">
        <f t="shared" si="10"/>
        <v>0</v>
      </c>
      <c r="H60" s="4">
        <v>2</v>
      </c>
      <c r="I60" s="25">
        <f t="shared" si="11"/>
        <v>0</v>
      </c>
    </row>
    <row r="61" spans="1:9" ht="44">
      <c r="A61" s="3"/>
      <c r="B61" s="3"/>
      <c r="C61" s="11"/>
      <c r="D61" s="11"/>
      <c r="E61" s="16"/>
      <c r="F61" s="22" t="s">
        <v>231</v>
      </c>
      <c r="G61" s="24">
        <f>IF(SUM(G56:G60)&gt;10,"10",SUM(G56:G60))</f>
        <v>0</v>
      </c>
      <c r="H61" s="4">
        <v>2</v>
      </c>
      <c r="I61" s="25">
        <f t="shared" si="11"/>
        <v>0</v>
      </c>
    </row>
    <row r="62" spans="1:9">
      <c r="A62" s="3"/>
      <c r="B62" s="3"/>
      <c r="C62" s="11"/>
      <c r="D62" s="11"/>
      <c r="E62" s="7"/>
      <c r="F62" s="11"/>
      <c r="G62" s="7"/>
      <c r="H62" s="7"/>
      <c r="I62" s="11"/>
    </row>
    <row r="63" spans="1:9">
      <c r="A63" s="50" t="s">
        <v>105</v>
      </c>
      <c r="B63" s="50"/>
      <c r="C63" s="50"/>
      <c r="D63" s="50"/>
      <c r="E63" s="50"/>
      <c r="F63" s="50"/>
      <c r="G63" s="50"/>
      <c r="H63" s="50"/>
      <c r="I63" s="50"/>
    </row>
    <row r="64" spans="1:9" ht="24">
      <c r="A64" s="4" t="s">
        <v>106</v>
      </c>
      <c r="B64" s="9" t="s">
        <v>107</v>
      </c>
      <c r="C64" s="10">
        <v>2</v>
      </c>
      <c r="D64" s="10" t="s">
        <v>108</v>
      </c>
      <c r="E64" s="4">
        <v>5</v>
      </c>
      <c r="F64" s="4"/>
      <c r="G64" s="24">
        <f t="shared" ref="G64:G69" si="12">IF(F64&gt;50,C64*E64,C64*F64)</f>
        <v>0</v>
      </c>
      <c r="H64" s="4">
        <v>1</v>
      </c>
      <c r="I64" s="25">
        <f t="shared" ref="I64:I71" si="13">G64*H64</f>
        <v>0</v>
      </c>
    </row>
    <row r="65" spans="1:9" ht="24">
      <c r="A65" s="4" t="s">
        <v>109</v>
      </c>
      <c r="B65" s="9" t="s">
        <v>110</v>
      </c>
      <c r="C65" s="10">
        <v>1</v>
      </c>
      <c r="D65" s="10" t="s">
        <v>108</v>
      </c>
      <c r="E65" s="4">
        <v>10</v>
      </c>
      <c r="F65" s="4"/>
      <c r="G65" s="24">
        <f t="shared" si="12"/>
        <v>0</v>
      </c>
      <c r="H65" s="4">
        <v>1</v>
      </c>
      <c r="I65" s="25">
        <f t="shared" si="13"/>
        <v>0</v>
      </c>
    </row>
    <row r="66" spans="1:9" ht="24">
      <c r="A66" s="4" t="s">
        <v>111</v>
      </c>
      <c r="B66" s="9" t="s">
        <v>112</v>
      </c>
      <c r="C66" s="10">
        <v>1</v>
      </c>
      <c r="D66" s="10" t="s">
        <v>108</v>
      </c>
      <c r="E66" s="4">
        <v>10</v>
      </c>
      <c r="F66" s="4"/>
      <c r="G66" s="24">
        <f t="shared" si="12"/>
        <v>0</v>
      </c>
      <c r="H66" s="4">
        <v>1</v>
      </c>
      <c r="I66" s="25">
        <f t="shared" si="13"/>
        <v>0</v>
      </c>
    </row>
    <row r="67" spans="1:9" ht="24">
      <c r="A67" s="4" t="s">
        <v>113</v>
      </c>
      <c r="B67" s="9" t="s">
        <v>114</v>
      </c>
      <c r="C67" s="10">
        <v>1</v>
      </c>
      <c r="D67" s="10" t="s">
        <v>108</v>
      </c>
      <c r="E67" s="4">
        <v>10</v>
      </c>
      <c r="F67" s="4"/>
      <c r="G67" s="24">
        <f t="shared" si="12"/>
        <v>0</v>
      </c>
      <c r="H67" s="4">
        <v>1</v>
      </c>
      <c r="I67" s="25">
        <f t="shared" si="13"/>
        <v>0</v>
      </c>
    </row>
    <row r="68" spans="1:9" ht="36">
      <c r="A68" s="4" t="s">
        <v>115</v>
      </c>
      <c r="B68" s="9" t="s">
        <v>116</v>
      </c>
      <c r="C68" s="10">
        <v>0.25</v>
      </c>
      <c r="D68" s="10" t="s">
        <v>117</v>
      </c>
      <c r="E68" s="4">
        <v>40</v>
      </c>
      <c r="F68" s="4"/>
      <c r="G68" s="24">
        <f t="shared" si="12"/>
        <v>0</v>
      </c>
      <c r="H68" s="4">
        <v>1</v>
      </c>
      <c r="I68" s="25">
        <f t="shared" si="13"/>
        <v>0</v>
      </c>
    </row>
    <row r="69" spans="1:9">
      <c r="A69" s="4" t="s">
        <v>118</v>
      </c>
      <c r="B69" s="9" t="s">
        <v>119</v>
      </c>
      <c r="C69" s="10">
        <v>0.25</v>
      </c>
      <c r="D69" s="10" t="s">
        <v>117</v>
      </c>
      <c r="E69" s="4">
        <v>40</v>
      </c>
      <c r="F69" s="4"/>
      <c r="G69" s="24">
        <f t="shared" si="12"/>
        <v>0</v>
      </c>
      <c r="H69" s="4">
        <v>1</v>
      </c>
      <c r="I69" s="25">
        <f t="shared" si="13"/>
        <v>0</v>
      </c>
    </row>
    <row r="70" spans="1:9">
      <c r="A70" s="4" t="s">
        <v>120</v>
      </c>
      <c r="B70" s="9" t="s">
        <v>121</v>
      </c>
      <c r="C70" s="10">
        <v>0.5</v>
      </c>
      <c r="D70" s="10" t="s">
        <v>117</v>
      </c>
      <c r="E70" s="4">
        <v>20</v>
      </c>
      <c r="F70" s="4"/>
      <c r="G70" s="24">
        <f>IF(F70&gt;50,C70*E70,C70*F70)</f>
        <v>0</v>
      </c>
      <c r="H70" s="4">
        <v>1</v>
      </c>
      <c r="I70" s="25">
        <f t="shared" si="13"/>
        <v>0</v>
      </c>
    </row>
    <row r="71" spans="1:9" ht="44">
      <c r="A71" s="3"/>
      <c r="B71" s="3"/>
      <c r="C71" s="11"/>
      <c r="D71" s="11"/>
      <c r="E71" s="16"/>
      <c r="F71" s="22" t="s">
        <v>232</v>
      </c>
      <c r="G71" s="24">
        <f>IF(SUM(G64:G70)&gt;10,"10",SUM(G64:G70))</f>
        <v>0</v>
      </c>
      <c r="H71" s="4">
        <v>1</v>
      </c>
      <c r="I71" s="25">
        <f t="shared" si="13"/>
        <v>0</v>
      </c>
    </row>
    <row r="72" spans="1:9">
      <c r="A72" s="3"/>
      <c r="B72" s="3"/>
      <c r="C72" s="11"/>
      <c r="D72" s="11"/>
      <c r="E72" s="7"/>
      <c r="F72" s="11"/>
      <c r="G72" s="7"/>
      <c r="H72" s="7"/>
      <c r="I72" s="11"/>
    </row>
    <row r="73" spans="1:9">
      <c r="A73" s="50" t="s">
        <v>122</v>
      </c>
      <c r="B73" s="50"/>
      <c r="C73" s="50"/>
      <c r="D73" s="50"/>
      <c r="E73" s="50"/>
      <c r="F73" s="50"/>
      <c r="G73" s="50"/>
      <c r="H73" s="50"/>
      <c r="I73" s="50"/>
    </row>
    <row r="74" spans="1:9">
      <c r="A74" s="4" t="s">
        <v>123</v>
      </c>
      <c r="B74" s="9" t="s">
        <v>124</v>
      </c>
      <c r="C74" s="10">
        <v>10</v>
      </c>
      <c r="D74" s="10" t="s">
        <v>125</v>
      </c>
      <c r="E74" s="4">
        <v>1</v>
      </c>
      <c r="F74" s="10"/>
      <c r="G74" s="24">
        <f>IF(F74&gt;50,C74*E74,C74*F74)</f>
        <v>0</v>
      </c>
      <c r="H74" s="4">
        <v>1</v>
      </c>
      <c r="I74" s="25">
        <f t="shared" ref="I74:I75" si="14">G74*H74</f>
        <v>0</v>
      </c>
    </row>
    <row r="75" spans="1:9" ht="44">
      <c r="A75" s="3"/>
      <c r="B75" s="3"/>
      <c r="C75" s="11"/>
      <c r="D75" s="11"/>
      <c r="E75" s="16"/>
      <c r="F75" s="22" t="s">
        <v>233</v>
      </c>
      <c r="G75" s="24">
        <f>IF(SUM(G74)&gt;10,"10",SUM(G74))</f>
        <v>0</v>
      </c>
      <c r="H75" s="4">
        <v>1</v>
      </c>
      <c r="I75" s="25">
        <f t="shared" si="14"/>
        <v>0</v>
      </c>
    </row>
    <row r="76" spans="1:9">
      <c r="A76" s="3"/>
      <c r="B76" s="3"/>
      <c r="C76" s="11"/>
      <c r="D76" s="11"/>
      <c r="E76" s="7"/>
      <c r="F76" s="11"/>
      <c r="G76" s="7"/>
      <c r="H76" s="7"/>
      <c r="I76" s="11"/>
    </row>
    <row r="77" spans="1:9">
      <c r="A77" s="51" t="s">
        <v>257</v>
      </c>
      <c r="B77" s="51"/>
      <c r="C77" s="51"/>
      <c r="D77" s="51"/>
      <c r="E77" s="51"/>
      <c r="F77" s="51"/>
      <c r="G77" s="51"/>
      <c r="H77" s="51"/>
      <c r="I77" s="26">
        <f>SUM(I21,I27,I36,I47,I53,I61,I71,I75)</f>
        <v>0</v>
      </c>
    </row>
  </sheetData>
  <mergeCells count="9">
    <mergeCell ref="A29:I29"/>
    <mergeCell ref="A23:I23"/>
    <mergeCell ref="A2:I2"/>
    <mergeCell ref="A77:H77"/>
    <mergeCell ref="A63:I63"/>
    <mergeCell ref="A55:I55"/>
    <mergeCell ref="A49:I49"/>
    <mergeCell ref="A38:I38"/>
    <mergeCell ref="A73:I73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5" zoomScale="150" zoomScaleNormal="150" zoomScalePageLayoutView="150" workbookViewId="0">
      <selection activeCell="F49" sqref="F49"/>
    </sheetView>
  </sheetViews>
  <sheetFormatPr baseColWidth="10" defaultColWidth="8.83203125" defaultRowHeight="14" x14ac:dyDescent="0"/>
  <cols>
    <col min="1" max="1" width="8.83203125" style="21"/>
    <col min="2" max="2" width="38" style="19" customWidth="1"/>
    <col min="3" max="3" width="11.33203125" style="21" customWidth="1"/>
    <col min="4" max="4" width="10.5" style="23" customWidth="1"/>
    <col min="5" max="5" width="12.1640625" style="21" customWidth="1"/>
    <col min="6" max="6" width="13.5" style="21" customWidth="1"/>
    <col min="7" max="7" width="11.33203125" style="21" customWidth="1"/>
    <col min="8" max="8" width="8.83203125" style="21"/>
    <col min="9" max="9" width="9" style="21" customWidth="1"/>
    <col min="10" max="16384" width="8.83203125" style="16"/>
  </cols>
  <sheetData>
    <row r="1" spans="1:13" ht="48">
      <c r="A1" s="35" t="s">
        <v>256</v>
      </c>
      <c r="B1" s="36" t="s">
        <v>258</v>
      </c>
      <c r="C1" s="37" t="s">
        <v>1</v>
      </c>
      <c r="D1" s="37" t="s">
        <v>2</v>
      </c>
      <c r="E1" s="37" t="s">
        <v>126</v>
      </c>
      <c r="F1" s="37" t="s">
        <v>4</v>
      </c>
      <c r="G1" s="37" t="s">
        <v>5</v>
      </c>
      <c r="H1" s="37" t="s">
        <v>6</v>
      </c>
      <c r="I1" s="37" t="s">
        <v>127</v>
      </c>
    </row>
    <row r="2" spans="1:13">
      <c r="A2" s="52" t="s">
        <v>128</v>
      </c>
      <c r="B2" s="52"/>
      <c r="C2" s="52"/>
      <c r="D2" s="52"/>
      <c r="E2" s="52"/>
      <c r="F2" s="52"/>
      <c r="G2" s="52"/>
      <c r="H2" s="52"/>
      <c r="I2" s="52"/>
    </row>
    <row r="3" spans="1:13" ht="24">
      <c r="A3" s="38" t="s">
        <v>9</v>
      </c>
      <c r="B3" s="39" t="s">
        <v>129</v>
      </c>
      <c r="C3" s="38">
        <v>0.5</v>
      </c>
      <c r="D3" s="40" t="s">
        <v>130</v>
      </c>
      <c r="E3" s="38">
        <v>20</v>
      </c>
      <c r="F3" s="38">
        <v>0</v>
      </c>
      <c r="G3" s="41">
        <f>IF(F3&gt;50,C3*E3,C3*F3)</f>
        <v>0</v>
      </c>
      <c r="H3" s="38">
        <v>2</v>
      </c>
      <c r="I3" s="42">
        <f t="shared" ref="I3:I8" si="0">G3*H3</f>
        <v>0</v>
      </c>
    </row>
    <row r="4" spans="1:13" ht="36">
      <c r="A4" s="38" t="s">
        <v>12</v>
      </c>
      <c r="B4" s="39" t="s">
        <v>131</v>
      </c>
      <c r="C4" s="38">
        <v>0.75</v>
      </c>
      <c r="D4" s="40" t="s">
        <v>130</v>
      </c>
      <c r="E4" s="38">
        <v>14</v>
      </c>
      <c r="F4" s="38">
        <v>0</v>
      </c>
      <c r="G4" s="41">
        <f>IF(F4&gt;50,C4*E4,C4*F4)</f>
        <v>0</v>
      </c>
      <c r="H4" s="38">
        <v>2</v>
      </c>
      <c r="I4" s="42">
        <f t="shared" si="0"/>
        <v>0</v>
      </c>
    </row>
    <row r="5" spans="1:13" ht="36">
      <c r="A5" s="38" t="s">
        <v>14</v>
      </c>
      <c r="B5" s="39" t="s">
        <v>132</v>
      </c>
      <c r="C5" s="38">
        <v>1</v>
      </c>
      <c r="D5" s="40" t="s">
        <v>130</v>
      </c>
      <c r="E5" s="38">
        <v>10</v>
      </c>
      <c r="F5" s="38">
        <v>0</v>
      </c>
      <c r="G5" s="41">
        <f>IF(F5&gt;50,C5*E5,C5*F5)</f>
        <v>0</v>
      </c>
      <c r="H5" s="38">
        <v>2</v>
      </c>
      <c r="I5" s="42">
        <f t="shared" si="0"/>
        <v>0</v>
      </c>
    </row>
    <row r="6" spans="1:13" ht="36">
      <c r="A6" s="38" t="s">
        <v>16</v>
      </c>
      <c r="B6" s="39" t="s">
        <v>234</v>
      </c>
      <c r="C6" s="38">
        <v>0.5</v>
      </c>
      <c r="D6" s="40" t="s">
        <v>130</v>
      </c>
      <c r="E6" s="38">
        <v>20</v>
      </c>
      <c r="F6" s="38">
        <v>0</v>
      </c>
      <c r="G6" s="41">
        <f>IF(F6&gt;50,C6*E6,C6*F6)</f>
        <v>0</v>
      </c>
      <c r="H6" s="38">
        <v>2</v>
      </c>
      <c r="I6" s="42">
        <f t="shared" si="0"/>
        <v>0</v>
      </c>
    </row>
    <row r="7" spans="1:13" ht="36">
      <c r="A7" s="38" t="s">
        <v>17</v>
      </c>
      <c r="B7" s="39" t="s">
        <v>133</v>
      </c>
      <c r="C7" s="38">
        <v>0.5</v>
      </c>
      <c r="D7" s="40" t="s">
        <v>11</v>
      </c>
      <c r="E7" s="38">
        <v>20</v>
      </c>
      <c r="F7" s="38">
        <v>0</v>
      </c>
      <c r="G7" s="41">
        <f>IF(F7&gt;50,C7*E7,C7*F7)</f>
        <v>0</v>
      </c>
      <c r="H7" s="38">
        <v>2</v>
      </c>
      <c r="I7" s="42">
        <f t="shared" si="0"/>
        <v>0</v>
      </c>
    </row>
    <row r="8" spans="1:13" ht="66">
      <c r="A8" s="43"/>
      <c r="B8" s="44"/>
      <c r="C8" s="43"/>
      <c r="D8" s="45"/>
      <c r="E8" s="46"/>
      <c r="F8" s="47" t="s">
        <v>235</v>
      </c>
      <c r="G8" s="41">
        <f>IF(SUM(G3:G7)&gt;10,"10",SUM(G3:G7))</f>
        <v>0</v>
      </c>
      <c r="H8" s="38">
        <v>2</v>
      </c>
      <c r="I8" s="42">
        <f t="shared" si="0"/>
        <v>0</v>
      </c>
    </row>
    <row r="9" spans="1:13">
      <c r="A9" s="43"/>
      <c r="B9" s="44"/>
      <c r="C9" s="43"/>
      <c r="D9" s="45"/>
      <c r="E9" s="43"/>
      <c r="F9" s="43"/>
      <c r="G9" s="43"/>
      <c r="H9" s="43"/>
      <c r="I9" s="43"/>
    </row>
    <row r="10" spans="1:13">
      <c r="A10" s="52" t="s">
        <v>134</v>
      </c>
      <c r="B10" s="52"/>
      <c r="C10" s="52"/>
      <c r="D10" s="52"/>
      <c r="E10" s="52"/>
      <c r="F10" s="52"/>
      <c r="G10" s="52"/>
      <c r="H10" s="52"/>
      <c r="I10" s="52"/>
    </row>
    <row r="11" spans="1:13" ht="24">
      <c r="A11" s="38" t="s">
        <v>49</v>
      </c>
      <c r="B11" s="39" t="s">
        <v>135</v>
      </c>
      <c r="C11" s="38">
        <v>10</v>
      </c>
      <c r="D11" s="40" t="s">
        <v>136</v>
      </c>
      <c r="E11" s="38">
        <v>1</v>
      </c>
      <c r="F11" s="38">
        <v>0</v>
      </c>
      <c r="G11" s="41">
        <f>IF(F11&gt;50,C11*E11,C11*F11)</f>
        <v>0</v>
      </c>
      <c r="H11" s="38">
        <v>1</v>
      </c>
      <c r="I11" s="42">
        <f>G11*H11</f>
        <v>0</v>
      </c>
    </row>
    <row r="12" spans="1:13" ht="36">
      <c r="A12" s="38" t="s">
        <v>51</v>
      </c>
      <c r="B12" s="39" t="s">
        <v>137</v>
      </c>
      <c r="C12" s="38">
        <v>2</v>
      </c>
      <c r="D12" s="40" t="s">
        <v>138</v>
      </c>
      <c r="E12" s="38">
        <v>5</v>
      </c>
      <c r="F12" s="38">
        <v>0</v>
      </c>
      <c r="G12" s="41">
        <f>IF(F12&gt;50,C12*E12,C12*F12)</f>
        <v>0</v>
      </c>
      <c r="H12" s="38">
        <v>1</v>
      </c>
      <c r="I12" s="42">
        <f>G12*H12</f>
        <v>0</v>
      </c>
    </row>
    <row r="13" spans="1:13" ht="55">
      <c r="A13" s="43"/>
      <c r="B13" s="44"/>
      <c r="C13" s="43"/>
      <c r="D13" s="45"/>
      <c r="E13" s="46"/>
      <c r="F13" s="47" t="s">
        <v>224</v>
      </c>
      <c r="G13" s="41">
        <f>IF(SUM(G11:G12)&gt;10,"10",SUM(G11:G12))</f>
        <v>0</v>
      </c>
      <c r="H13" s="38">
        <v>1</v>
      </c>
      <c r="I13" s="42">
        <f>G13*H13</f>
        <v>0</v>
      </c>
    </row>
    <row r="14" spans="1:13">
      <c r="A14" s="43"/>
      <c r="B14" s="44"/>
      <c r="C14" s="43"/>
      <c r="D14" s="45"/>
      <c r="E14" s="43"/>
      <c r="F14" s="43"/>
      <c r="G14" s="43"/>
      <c r="H14" s="43"/>
      <c r="I14" s="43"/>
    </row>
    <row r="15" spans="1:13">
      <c r="A15" s="52" t="s">
        <v>139</v>
      </c>
      <c r="B15" s="52"/>
      <c r="C15" s="52"/>
      <c r="D15" s="52"/>
      <c r="E15" s="52"/>
      <c r="F15" s="52"/>
      <c r="G15" s="52"/>
      <c r="H15" s="52"/>
      <c r="I15" s="52"/>
      <c r="M15" s="16" t="s">
        <v>260</v>
      </c>
    </row>
    <row r="16" spans="1:13" ht="36">
      <c r="A16" s="38" t="s">
        <v>57</v>
      </c>
      <c r="B16" s="39" t="s">
        <v>140</v>
      </c>
      <c r="C16" s="38">
        <v>1</v>
      </c>
      <c r="D16" s="40" t="s">
        <v>141</v>
      </c>
      <c r="E16" s="38">
        <v>10</v>
      </c>
      <c r="F16" s="38">
        <v>0</v>
      </c>
      <c r="G16" s="41">
        <f>IF(F16&gt;50,C16*E16,C16*F16)</f>
        <v>0</v>
      </c>
      <c r="H16" s="38">
        <v>1</v>
      </c>
      <c r="I16" s="42">
        <f>G16*H16</f>
        <v>0</v>
      </c>
      <c r="J16"/>
    </row>
    <row r="17" spans="1:9" ht="24">
      <c r="A17" s="38" t="s">
        <v>59</v>
      </c>
      <c r="B17" s="39" t="s">
        <v>142</v>
      </c>
      <c r="C17" s="38">
        <v>0.2</v>
      </c>
      <c r="D17" s="40" t="s">
        <v>11</v>
      </c>
      <c r="E17" s="38">
        <v>50</v>
      </c>
      <c r="F17" s="38">
        <v>0</v>
      </c>
      <c r="G17" s="41">
        <f>IF(F17&gt;50,C17*E17,C17*F17)</f>
        <v>0</v>
      </c>
      <c r="H17" s="38">
        <v>1</v>
      </c>
      <c r="I17" s="42">
        <f>G17*H17</f>
        <v>0</v>
      </c>
    </row>
    <row r="18" spans="1:9" ht="55">
      <c r="A18" s="43"/>
      <c r="B18" s="44"/>
      <c r="C18" s="43"/>
      <c r="D18" s="45"/>
      <c r="E18" s="46"/>
      <c r="F18" s="47" t="s">
        <v>226</v>
      </c>
      <c r="G18" s="41">
        <f>IF(SUM(G16:G17)&gt;10,"10",SUM(G16:G17))</f>
        <v>0</v>
      </c>
      <c r="H18" s="38">
        <v>1</v>
      </c>
      <c r="I18" s="42">
        <f>G18*H18</f>
        <v>0</v>
      </c>
    </row>
    <row r="19" spans="1:9">
      <c r="A19" s="43"/>
      <c r="B19" s="44"/>
      <c r="C19" s="43"/>
      <c r="D19" s="45"/>
      <c r="E19" s="43"/>
      <c r="F19" s="43"/>
      <c r="G19" s="43"/>
      <c r="H19" s="43"/>
      <c r="I19" s="43"/>
    </row>
    <row r="20" spans="1:9">
      <c r="A20" s="52" t="s">
        <v>143</v>
      </c>
      <c r="B20" s="52"/>
      <c r="C20" s="52"/>
      <c r="D20" s="52"/>
      <c r="E20" s="52"/>
      <c r="F20" s="52"/>
      <c r="G20" s="52"/>
      <c r="H20" s="52"/>
      <c r="I20" s="52"/>
    </row>
    <row r="21" spans="1:9" ht="24">
      <c r="A21" s="38" t="s">
        <v>69</v>
      </c>
      <c r="B21" s="39" t="s">
        <v>144</v>
      </c>
      <c r="C21" s="38">
        <v>5</v>
      </c>
      <c r="D21" s="40" t="s">
        <v>145</v>
      </c>
      <c r="E21" s="38">
        <v>2</v>
      </c>
      <c r="F21" s="38">
        <v>0</v>
      </c>
      <c r="G21" s="41">
        <f t="shared" ref="G21:G27" si="1">IF(F21&gt;50,C21*E21,C21*F21)</f>
        <v>0</v>
      </c>
      <c r="H21" s="38">
        <v>2</v>
      </c>
      <c r="I21" s="42">
        <f t="shared" ref="I21:I28" si="2">G21*H21</f>
        <v>0</v>
      </c>
    </row>
    <row r="22" spans="1:9" ht="36">
      <c r="A22" s="38" t="s">
        <v>71</v>
      </c>
      <c r="B22" s="39" t="s">
        <v>146</v>
      </c>
      <c r="C22" s="38">
        <v>5</v>
      </c>
      <c r="D22" s="40" t="s">
        <v>145</v>
      </c>
      <c r="E22" s="38">
        <v>2</v>
      </c>
      <c r="F22" s="38">
        <v>0</v>
      </c>
      <c r="G22" s="41">
        <f t="shared" si="1"/>
        <v>0</v>
      </c>
      <c r="H22" s="38">
        <v>2</v>
      </c>
      <c r="I22" s="42">
        <f t="shared" si="2"/>
        <v>0</v>
      </c>
    </row>
    <row r="23" spans="1:9" ht="24">
      <c r="A23" s="38" t="s">
        <v>73</v>
      </c>
      <c r="B23" s="39" t="s">
        <v>147</v>
      </c>
      <c r="C23" s="38">
        <v>2.5</v>
      </c>
      <c r="D23" s="40" t="s">
        <v>145</v>
      </c>
      <c r="E23" s="38">
        <v>4</v>
      </c>
      <c r="F23" s="38">
        <v>0</v>
      </c>
      <c r="G23" s="41">
        <f t="shared" si="1"/>
        <v>0</v>
      </c>
      <c r="H23" s="38">
        <v>2</v>
      </c>
      <c r="I23" s="42">
        <f t="shared" si="2"/>
        <v>0</v>
      </c>
    </row>
    <row r="24" spans="1:9" ht="36">
      <c r="A24" s="38" t="s">
        <v>75</v>
      </c>
      <c r="B24" s="39" t="s">
        <v>236</v>
      </c>
      <c r="C24" s="38">
        <v>0.25</v>
      </c>
      <c r="D24" s="40" t="s">
        <v>11</v>
      </c>
      <c r="E24" s="38">
        <v>40</v>
      </c>
      <c r="F24" s="38"/>
      <c r="G24" s="41">
        <f t="shared" si="1"/>
        <v>0</v>
      </c>
      <c r="H24" s="38">
        <v>2</v>
      </c>
      <c r="I24" s="42">
        <f t="shared" si="2"/>
        <v>0</v>
      </c>
    </row>
    <row r="25" spans="1:9" ht="48">
      <c r="A25" s="38" t="s">
        <v>77</v>
      </c>
      <c r="B25" s="39" t="s">
        <v>148</v>
      </c>
      <c r="C25" s="48">
        <v>0.2</v>
      </c>
      <c r="D25" s="40" t="s">
        <v>11</v>
      </c>
      <c r="E25" s="48">
        <v>50</v>
      </c>
      <c r="F25" s="38">
        <v>0</v>
      </c>
      <c r="G25" s="41">
        <f t="shared" si="1"/>
        <v>0</v>
      </c>
      <c r="H25" s="38">
        <v>2</v>
      </c>
      <c r="I25" s="42">
        <f t="shared" si="2"/>
        <v>0</v>
      </c>
    </row>
    <row r="26" spans="1:9" ht="60">
      <c r="A26" s="38" t="s">
        <v>79</v>
      </c>
      <c r="B26" s="39" t="s">
        <v>149</v>
      </c>
      <c r="C26" s="38">
        <v>0.2</v>
      </c>
      <c r="D26" s="40" t="s">
        <v>11</v>
      </c>
      <c r="E26" s="38">
        <v>50</v>
      </c>
      <c r="F26" s="38">
        <v>0</v>
      </c>
      <c r="G26" s="41">
        <f t="shared" si="1"/>
        <v>0</v>
      </c>
      <c r="H26" s="38">
        <v>2</v>
      </c>
      <c r="I26" s="42">
        <f t="shared" si="2"/>
        <v>0</v>
      </c>
    </row>
    <row r="27" spans="1:9" ht="36">
      <c r="A27" s="38" t="s">
        <v>82</v>
      </c>
      <c r="B27" s="39" t="s">
        <v>150</v>
      </c>
      <c r="C27" s="38">
        <v>1</v>
      </c>
      <c r="D27" s="40" t="s">
        <v>27</v>
      </c>
      <c r="E27" s="38">
        <v>10</v>
      </c>
      <c r="F27" s="38">
        <v>0</v>
      </c>
      <c r="G27" s="41">
        <f t="shared" si="1"/>
        <v>0</v>
      </c>
      <c r="H27" s="38">
        <v>2</v>
      </c>
      <c r="I27" s="42">
        <f t="shared" si="2"/>
        <v>0</v>
      </c>
    </row>
    <row r="28" spans="1:9" ht="66">
      <c r="A28" s="43"/>
      <c r="B28" s="44"/>
      <c r="C28" s="43"/>
      <c r="D28" s="45"/>
      <c r="E28" s="46"/>
      <c r="F28" s="47" t="s">
        <v>237</v>
      </c>
      <c r="G28" s="41">
        <f>IF(SUM(G21:G27)&gt;10,"10",SUM(G21:G27))</f>
        <v>0</v>
      </c>
      <c r="H28" s="38">
        <v>2</v>
      </c>
      <c r="I28" s="42">
        <f t="shared" si="2"/>
        <v>0</v>
      </c>
    </row>
    <row r="29" spans="1:9">
      <c r="A29" s="43"/>
      <c r="B29" s="44"/>
      <c r="C29" s="43"/>
      <c r="D29" s="45"/>
      <c r="E29" s="43"/>
      <c r="F29" s="43"/>
      <c r="G29" s="43"/>
      <c r="H29" s="43"/>
      <c r="I29" s="43"/>
    </row>
    <row r="30" spans="1:9">
      <c r="A30" s="52" t="s">
        <v>151</v>
      </c>
      <c r="B30" s="52"/>
      <c r="C30" s="52"/>
      <c r="D30" s="52"/>
      <c r="E30" s="52"/>
      <c r="F30" s="52"/>
      <c r="G30" s="52"/>
      <c r="H30" s="52"/>
      <c r="I30" s="52"/>
    </row>
    <row r="31" spans="1:9">
      <c r="A31" s="38" t="s">
        <v>87</v>
      </c>
      <c r="B31" s="39" t="s">
        <v>152</v>
      </c>
      <c r="C31" s="38">
        <v>5</v>
      </c>
      <c r="D31" s="40" t="s">
        <v>145</v>
      </c>
      <c r="E31" s="38">
        <v>2</v>
      </c>
      <c r="F31" s="38">
        <v>0</v>
      </c>
      <c r="G31" s="41">
        <f>IF(F31&gt;50,C31*E31,C31*F31)</f>
        <v>0</v>
      </c>
      <c r="H31" s="38">
        <v>2</v>
      </c>
      <c r="I31" s="42">
        <f>G31*H31</f>
        <v>0</v>
      </c>
    </row>
    <row r="32" spans="1:9">
      <c r="A32" s="38" t="s">
        <v>90</v>
      </c>
      <c r="B32" s="39" t="s">
        <v>153</v>
      </c>
      <c r="C32" s="38">
        <v>5</v>
      </c>
      <c r="D32" s="40" t="s">
        <v>145</v>
      </c>
      <c r="E32" s="38">
        <v>2</v>
      </c>
      <c r="F32" s="38">
        <v>0</v>
      </c>
      <c r="G32" s="41">
        <f>IF(F32&gt;50,C32*E32,C32*F32)</f>
        <v>0</v>
      </c>
      <c r="H32" s="38">
        <v>2</v>
      </c>
      <c r="I32" s="42">
        <f>G32*H32</f>
        <v>0</v>
      </c>
    </row>
    <row r="33" spans="1:9">
      <c r="A33" s="38" t="s">
        <v>92</v>
      </c>
      <c r="B33" s="39" t="s">
        <v>154</v>
      </c>
      <c r="C33" s="48">
        <v>5</v>
      </c>
      <c r="D33" s="40" t="s">
        <v>27</v>
      </c>
      <c r="E33" s="48">
        <v>2</v>
      </c>
      <c r="F33" s="38">
        <v>0</v>
      </c>
      <c r="G33" s="41">
        <f>IF(F33&gt;50,C33*E33,C33*F33)</f>
        <v>0</v>
      </c>
      <c r="H33" s="38">
        <v>2</v>
      </c>
      <c r="I33" s="42">
        <f>G33*H33</f>
        <v>0</v>
      </c>
    </row>
    <row r="34" spans="1:9" ht="66">
      <c r="A34" s="43"/>
      <c r="B34" s="44"/>
      <c r="C34" s="43"/>
      <c r="D34" s="45"/>
      <c r="E34" s="46"/>
      <c r="F34" s="47" t="s">
        <v>238</v>
      </c>
      <c r="G34" s="41">
        <f>IF(SUM(G31:G33)&gt;10,"10",SUM(G31:G33))</f>
        <v>0</v>
      </c>
      <c r="H34" s="38">
        <v>2</v>
      </c>
      <c r="I34" s="42">
        <f>G34*H34</f>
        <v>0</v>
      </c>
    </row>
    <row r="35" spans="1:9">
      <c r="A35" s="43"/>
      <c r="B35" s="44"/>
      <c r="C35" s="43"/>
      <c r="D35" s="45"/>
      <c r="E35" s="43"/>
      <c r="F35" s="43"/>
      <c r="G35" s="43"/>
      <c r="H35" s="43"/>
      <c r="I35" s="43"/>
    </row>
    <row r="36" spans="1:9">
      <c r="A36" s="52" t="s">
        <v>155</v>
      </c>
      <c r="B36" s="52"/>
      <c r="C36" s="52"/>
      <c r="D36" s="52"/>
      <c r="E36" s="52"/>
      <c r="F36" s="52"/>
      <c r="G36" s="52"/>
      <c r="H36" s="52"/>
      <c r="I36" s="52"/>
    </row>
    <row r="37" spans="1:9">
      <c r="A37" s="38" t="s">
        <v>96</v>
      </c>
      <c r="B37" s="39" t="s">
        <v>156</v>
      </c>
      <c r="C37" s="38">
        <v>2</v>
      </c>
      <c r="D37" s="40" t="s">
        <v>27</v>
      </c>
      <c r="E37" s="38">
        <v>5</v>
      </c>
      <c r="F37" s="38">
        <v>0</v>
      </c>
      <c r="G37" s="41">
        <f>IF(F37&gt;50,C37*E37,C37*F37)</f>
        <v>0</v>
      </c>
      <c r="H37" s="38">
        <v>1</v>
      </c>
      <c r="I37" s="42">
        <f>G37*H37</f>
        <v>0</v>
      </c>
    </row>
    <row r="38" spans="1:9" ht="25" customHeight="1">
      <c r="A38" s="38" t="s">
        <v>98</v>
      </c>
      <c r="B38" s="39" t="s">
        <v>157</v>
      </c>
      <c r="C38" s="38">
        <v>0.5</v>
      </c>
      <c r="D38" s="40" t="s">
        <v>27</v>
      </c>
      <c r="E38" s="38">
        <v>20</v>
      </c>
      <c r="F38" s="38">
        <v>0</v>
      </c>
      <c r="G38" s="41">
        <f>IF(F38&gt;50,C38*E38,C38*F38)</f>
        <v>0</v>
      </c>
      <c r="H38" s="38">
        <v>1</v>
      </c>
      <c r="I38" s="42">
        <f>G38*H38</f>
        <v>0</v>
      </c>
    </row>
    <row r="39" spans="1:9" ht="55">
      <c r="A39" s="43"/>
      <c r="B39" s="44"/>
      <c r="C39" s="43"/>
      <c r="D39" s="45"/>
      <c r="E39" s="46"/>
      <c r="F39" s="47" t="s">
        <v>239</v>
      </c>
      <c r="G39" s="41">
        <f>IF(SUM(G37:G38)&gt;10,"10",SUM(G37:G38))</f>
        <v>0</v>
      </c>
      <c r="H39" s="38">
        <v>1</v>
      </c>
      <c r="I39" s="42">
        <f>G39*H39</f>
        <v>0</v>
      </c>
    </row>
    <row r="40" spans="1:9">
      <c r="A40" s="43"/>
      <c r="B40" s="44"/>
      <c r="C40" s="43"/>
      <c r="D40" s="45"/>
      <c r="E40" s="43"/>
      <c r="F40" s="43"/>
      <c r="G40" s="43"/>
      <c r="H40" s="43"/>
      <c r="I40" s="43"/>
    </row>
    <row r="41" spans="1:9" ht="30.75" customHeight="1">
      <c r="A41" s="52" t="s">
        <v>158</v>
      </c>
      <c r="B41" s="52"/>
      <c r="C41" s="52"/>
      <c r="D41" s="52"/>
      <c r="E41" s="52"/>
      <c r="F41" s="52"/>
      <c r="G41" s="52"/>
      <c r="H41" s="52"/>
      <c r="I41" s="52"/>
    </row>
    <row r="42" spans="1:9">
      <c r="A42" s="38" t="s">
        <v>106</v>
      </c>
      <c r="B42" s="39" t="s">
        <v>159</v>
      </c>
      <c r="C42" s="38">
        <v>10</v>
      </c>
      <c r="D42" s="40" t="s">
        <v>125</v>
      </c>
      <c r="E42" s="38">
        <v>1</v>
      </c>
      <c r="F42" s="38">
        <v>0</v>
      </c>
      <c r="G42" s="41">
        <f>IF(F42&gt;50,C42*E42,C42*F42)</f>
        <v>0</v>
      </c>
      <c r="H42" s="38">
        <v>1</v>
      </c>
      <c r="I42" s="42">
        <f>G42*H42</f>
        <v>0</v>
      </c>
    </row>
    <row r="43" spans="1:9" ht="55">
      <c r="A43" s="43"/>
      <c r="B43" s="44"/>
      <c r="C43" s="43"/>
      <c r="D43" s="45"/>
      <c r="E43" s="46"/>
      <c r="F43" s="47" t="s">
        <v>232</v>
      </c>
      <c r="G43" s="41">
        <f>IF(SUM(G42)&gt;10,"10",SUM(G42))</f>
        <v>0</v>
      </c>
      <c r="H43" s="38">
        <v>1</v>
      </c>
      <c r="I43" s="42">
        <f>G43*H43</f>
        <v>0</v>
      </c>
    </row>
    <row r="44" spans="1:9">
      <c r="A44" s="43"/>
      <c r="B44" s="44"/>
      <c r="C44" s="43"/>
      <c r="D44" s="45"/>
      <c r="E44" s="43"/>
      <c r="F44" s="43"/>
      <c r="G44" s="43"/>
      <c r="H44" s="43"/>
      <c r="I44" s="43"/>
    </row>
    <row r="45" spans="1:9">
      <c r="A45" s="53" t="s">
        <v>240</v>
      </c>
      <c r="B45" s="53"/>
      <c r="C45" s="53"/>
      <c r="D45" s="53"/>
      <c r="E45" s="53"/>
      <c r="F45" s="53"/>
      <c r="G45" s="53"/>
      <c r="H45" s="53"/>
      <c r="I45" s="49">
        <f>SUM(I8,I13,I18,I28,I34,I39,I43)</f>
        <v>0</v>
      </c>
    </row>
  </sheetData>
  <mergeCells count="8">
    <mergeCell ref="A10:I10"/>
    <mergeCell ref="A2:I2"/>
    <mergeCell ref="A45:H45"/>
    <mergeCell ref="A41:I41"/>
    <mergeCell ref="A30:I30"/>
    <mergeCell ref="A20:I20"/>
    <mergeCell ref="A15:I15"/>
    <mergeCell ref="A36:I36"/>
  </mergeCells>
  <phoneticPr fontId="11" type="noConversion"/>
  <pageMargins left="0.51" right="0.51" top="0.79000000000000015" bottom="0.79000000000000015" header="0.31" footer="0.3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6" zoomScale="150" zoomScaleNormal="150" zoomScalePageLayoutView="150" workbookViewId="0">
      <selection activeCell="B12" sqref="B12"/>
    </sheetView>
  </sheetViews>
  <sheetFormatPr baseColWidth="10" defaultColWidth="8.83203125" defaultRowHeight="14" x14ac:dyDescent="0"/>
  <cols>
    <col min="1" max="1" width="8.83203125" style="15"/>
    <col min="2" max="2" width="55.5" style="13" customWidth="1"/>
    <col min="3" max="3" width="11.1640625" style="1" customWidth="1"/>
    <col min="4" max="4" width="12.5" style="1" customWidth="1"/>
    <col min="5" max="6" width="17.5" style="31" customWidth="1"/>
    <col min="7" max="7" width="13.33203125" style="15" customWidth="1"/>
    <col min="8" max="8" width="7.83203125" style="1" customWidth="1"/>
    <col min="9" max="9" width="13.1640625" style="15" customWidth="1"/>
    <col min="10" max="16384" width="8.83203125" style="15"/>
  </cols>
  <sheetData>
    <row r="1" spans="1:9" ht="36">
      <c r="A1" s="2" t="s">
        <v>256</v>
      </c>
      <c r="B1" s="18" t="s">
        <v>259</v>
      </c>
      <c r="C1" s="8" t="s">
        <v>1</v>
      </c>
      <c r="D1" s="8" t="s">
        <v>2</v>
      </c>
      <c r="E1" s="8" t="s">
        <v>126</v>
      </c>
      <c r="F1" s="8" t="s">
        <v>4</v>
      </c>
      <c r="G1" s="8" t="s">
        <v>5</v>
      </c>
      <c r="H1" s="8" t="s">
        <v>6</v>
      </c>
      <c r="I1" s="8" t="s">
        <v>127</v>
      </c>
    </row>
    <row r="2" spans="1:9">
      <c r="A2" s="50" t="s">
        <v>160</v>
      </c>
      <c r="B2" s="50"/>
      <c r="C2" s="50"/>
      <c r="D2" s="50"/>
      <c r="E2" s="50"/>
      <c r="F2" s="50"/>
      <c r="G2" s="50"/>
      <c r="H2" s="50"/>
      <c r="I2" s="50"/>
    </row>
    <row r="3" spans="1:9" ht="24">
      <c r="A3" s="5" t="s">
        <v>9</v>
      </c>
      <c r="B3" s="9" t="s">
        <v>161</v>
      </c>
      <c r="C3" s="10">
        <v>10</v>
      </c>
      <c r="D3" s="10" t="s">
        <v>162</v>
      </c>
      <c r="E3" s="4">
        <v>1</v>
      </c>
      <c r="F3" s="4"/>
      <c r="G3" s="24">
        <f>IF(F3&gt;50,C3*E3,C3*F3)</f>
        <v>0</v>
      </c>
      <c r="H3" s="10">
        <v>1</v>
      </c>
      <c r="I3" s="25">
        <f>G3*H3</f>
        <v>0</v>
      </c>
    </row>
    <row r="4" spans="1:9" ht="33">
      <c r="A4" s="6"/>
      <c r="B4" s="12"/>
      <c r="C4" s="11"/>
      <c r="D4" s="11"/>
      <c r="F4" s="22" t="s">
        <v>223</v>
      </c>
      <c r="G4" s="24">
        <f>IF(SUM(G3)&gt;10,"10",SUM(G3))</f>
        <v>0</v>
      </c>
      <c r="H4" s="10">
        <v>1</v>
      </c>
      <c r="I4" s="25">
        <f>G4*H4</f>
        <v>0</v>
      </c>
    </row>
    <row r="5" spans="1:9">
      <c r="A5" s="6"/>
      <c r="B5" s="12"/>
      <c r="C5" s="11"/>
      <c r="D5" s="11"/>
      <c r="E5" s="7"/>
      <c r="F5" s="7"/>
      <c r="G5" s="6"/>
      <c r="H5" s="11"/>
      <c r="I5" s="7"/>
    </row>
    <row r="6" spans="1:9" ht="27.75" customHeight="1">
      <c r="A6" s="50" t="s">
        <v>163</v>
      </c>
      <c r="B6" s="50"/>
      <c r="C6" s="50"/>
      <c r="D6" s="50"/>
      <c r="E6" s="50"/>
      <c r="F6" s="50"/>
      <c r="G6" s="50"/>
      <c r="H6" s="50"/>
      <c r="I6" s="50"/>
    </row>
    <row r="7" spans="1:9" ht="24">
      <c r="A7" s="5" t="s">
        <v>49</v>
      </c>
      <c r="B7" s="9" t="s">
        <v>164</v>
      </c>
      <c r="C7" s="10">
        <v>5</v>
      </c>
      <c r="D7" s="10" t="s">
        <v>165</v>
      </c>
      <c r="E7" s="4">
        <v>2</v>
      </c>
      <c r="F7" s="4"/>
      <c r="G7" s="24">
        <f t="shared" ref="G7:G19" si="0">IF(F7&gt;50,C7*E7,C7*F7)</f>
        <v>0</v>
      </c>
      <c r="H7" s="10">
        <v>2</v>
      </c>
      <c r="I7" s="25">
        <f t="shared" ref="I7:I20" si="1">G7*H7</f>
        <v>0</v>
      </c>
    </row>
    <row r="8" spans="1:9" ht="24">
      <c r="A8" s="5" t="s">
        <v>51</v>
      </c>
      <c r="B8" s="9" t="s">
        <v>166</v>
      </c>
      <c r="C8" s="10">
        <v>2.5</v>
      </c>
      <c r="D8" s="10" t="s">
        <v>165</v>
      </c>
      <c r="E8" s="4">
        <v>4</v>
      </c>
      <c r="F8" s="4"/>
      <c r="G8" s="24">
        <f t="shared" si="0"/>
        <v>0</v>
      </c>
      <c r="H8" s="10">
        <v>2</v>
      </c>
      <c r="I8" s="25">
        <f t="shared" si="1"/>
        <v>0</v>
      </c>
    </row>
    <row r="9" spans="1:9" ht="24">
      <c r="A9" s="5" t="s">
        <v>53</v>
      </c>
      <c r="B9" s="9" t="s">
        <v>241</v>
      </c>
      <c r="C9" s="10">
        <v>2.5</v>
      </c>
      <c r="D9" s="10" t="s">
        <v>165</v>
      </c>
      <c r="E9" s="4">
        <v>4</v>
      </c>
      <c r="F9" s="4"/>
      <c r="G9" s="24">
        <f t="shared" si="0"/>
        <v>0</v>
      </c>
      <c r="H9" s="10">
        <v>2</v>
      </c>
      <c r="I9" s="25">
        <f t="shared" si="1"/>
        <v>0</v>
      </c>
    </row>
    <row r="10" spans="1:9">
      <c r="A10" s="5" t="s">
        <v>167</v>
      </c>
      <c r="B10" s="9" t="s">
        <v>242</v>
      </c>
      <c r="C10" s="10">
        <v>2.5</v>
      </c>
      <c r="D10" s="10" t="s">
        <v>165</v>
      </c>
      <c r="E10" s="4">
        <v>4</v>
      </c>
      <c r="F10" s="4"/>
      <c r="G10" s="24">
        <f t="shared" si="0"/>
        <v>0</v>
      </c>
      <c r="H10" s="10">
        <v>2</v>
      </c>
      <c r="I10" s="25">
        <f t="shared" si="1"/>
        <v>0</v>
      </c>
    </row>
    <row r="11" spans="1:9">
      <c r="A11" s="5" t="s">
        <v>168</v>
      </c>
      <c r="B11" s="9" t="s">
        <v>243</v>
      </c>
      <c r="C11" s="10">
        <v>1</v>
      </c>
      <c r="D11" s="10" t="s">
        <v>165</v>
      </c>
      <c r="E11" s="4">
        <v>10</v>
      </c>
      <c r="F11" s="4"/>
      <c r="G11" s="24">
        <f t="shared" si="0"/>
        <v>0</v>
      </c>
      <c r="H11" s="10">
        <v>2</v>
      </c>
      <c r="I11" s="25">
        <f t="shared" si="1"/>
        <v>0</v>
      </c>
    </row>
    <row r="12" spans="1:9" ht="24">
      <c r="A12" s="5" t="s">
        <v>169</v>
      </c>
      <c r="B12" s="9" t="s">
        <v>170</v>
      </c>
      <c r="C12" s="10">
        <v>1.5</v>
      </c>
      <c r="D12" s="10" t="s">
        <v>165</v>
      </c>
      <c r="E12" s="4">
        <v>7</v>
      </c>
      <c r="F12" s="4"/>
      <c r="G12" s="24">
        <f t="shared" si="0"/>
        <v>0</v>
      </c>
      <c r="H12" s="10">
        <v>2</v>
      </c>
      <c r="I12" s="25">
        <f t="shared" si="1"/>
        <v>0</v>
      </c>
    </row>
    <row r="13" spans="1:9" ht="24">
      <c r="A13" s="5" t="s">
        <v>171</v>
      </c>
      <c r="B13" s="9" t="s">
        <v>172</v>
      </c>
      <c r="C13" s="10">
        <v>1.5</v>
      </c>
      <c r="D13" s="10" t="s">
        <v>165</v>
      </c>
      <c r="E13" s="4">
        <v>7</v>
      </c>
      <c r="F13" s="4"/>
      <c r="G13" s="24">
        <f t="shared" si="0"/>
        <v>0</v>
      </c>
      <c r="H13" s="10">
        <v>2</v>
      </c>
      <c r="I13" s="25">
        <f t="shared" si="1"/>
        <v>0</v>
      </c>
    </row>
    <row r="14" spans="1:9">
      <c r="A14" s="5" t="s">
        <v>173</v>
      </c>
      <c r="B14" s="9" t="s">
        <v>244</v>
      </c>
      <c r="C14" s="10">
        <v>1.5</v>
      </c>
      <c r="D14" s="10" t="s">
        <v>165</v>
      </c>
      <c r="E14" s="4">
        <v>7</v>
      </c>
      <c r="F14" s="4"/>
      <c r="G14" s="24">
        <f t="shared" si="0"/>
        <v>0</v>
      </c>
      <c r="H14" s="10">
        <v>2</v>
      </c>
      <c r="I14" s="25">
        <f t="shared" si="1"/>
        <v>0</v>
      </c>
    </row>
    <row r="15" spans="1:9">
      <c r="A15" s="5" t="s">
        <v>174</v>
      </c>
      <c r="B15" s="9" t="s">
        <v>245</v>
      </c>
      <c r="C15" s="10">
        <v>0.5</v>
      </c>
      <c r="D15" s="10" t="s">
        <v>165</v>
      </c>
      <c r="E15" s="4">
        <v>20</v>
      </c>
      <c r="F15" s="4"/>
      <c r="G15" s="24">
        <f t="shared" si="0"/>
        <v>0</v>
      </c>
      <c r="H15" s="10">
        <v>2</v>
      </c>
      <c r="I15" s="25">
        <f t="shared" si="1"/>
        <v>0</v>
      </c>
    </row>
    <row r="16" spans="1:9" ht="24">
      <c r="A16" s="5" t="s">
        <v>175</v>
      </c>
      <c r="B16" s="9" t="s">
        <v>246</v>
      </c>
      <c r="C16" s="10">
        <v>0.25</v>
      </c>
      <c r="D16" s="10" t="s">
        <v>11</v>
      </c>
      <c r="E16" s="4">
        <v>40</v>
      </c>
      <c r="F16" s="4"/>
      <c r="G16" s="24">
        <f t="shared" si="0"/>
        <v>0</v>
      </c>
      <c r="H16" s="10">
        <v>2</v>
      </c>
      <c r="I16" s="25">
        <f t="shared" si="1"/>
        <v>0</v>
      </c>
    </row>
    <row r="17" spans="1:9">
      <c r="A17" s="5" t="s">
        <v>176</v>
      </c>
      <c r="B17" s="9" t="s">
        <v>247</v>
      </c>
      <c r="C17" s="10">
        <v>0.2</v>
      </c>
      <c r="D17" s="10" t="s">
        <v>11</v>
      </c>
      <c r="E17" s="4">
        <v>50</v>
      </c>
      <c r="F17" s="4"/>
      <c r="G17" s="24">
        <f t="shared" si="0"/>
        <v>0</v>
      </c>
      <c r="H17" s="10">
        <v>2</v>
      </c>
      <c r="I17" s="25">
        <f t="shared" si="1"/>
        <v>0</v>
      </c>
    </row>
    <row r="18" spans="1:9" ht="36">
      <c r="A18" s="5" t="s">
        <v>177</v>
      </c>
      <c r="B18" s="9" t="s">
        <v>248</v>
      </c>
      <c r="C18" s="10">
        <v>0.2</v>
      </c>
      <c r="D18" s="10" t="s">
        <v>11</v>
      </c>
      <c r="E18" s="4">
        <v>50</v>
      </c>
      <c r="F18" s="4"/>
      <c r="G18" s="24">
        <f t="shared" si="0"/>
        <v>0</v>
      </c>
      <c r="H18" s="10">
        <v>2</v>
      </c>
      <c r="I18" s="25">
        <f t="shared" si="1"/>
        <v>0</v>
      </c>
    </row>
    <row r="19" spans="1:9" ht="48">
      <c r="A19" s="5" t="s">
        <v>178</v>
      </c>
      <c r="B19" s="9" t="s">
        <v>179</v>
      </c>
      <c r="C19" s="10">
        <v>0.2</v>
      </c>
      <c r="D19" s="10" t="s">
        <v>11</v>
      </c>
      <c r="E19" s="4">
        <v>50</v>
      </c>
      <c r="F19" s="4"/>
      <c r="G19" s="24">
        <f t="shared" si="0"/>
        <v>0</v>
      </c>
      <c r="H19" s="10">
        <v>2</v>
      </c>
      <c r="I19" s="25">
        <f t="shared" si="1"/>
        <v>0</v>
      </c>
    </row>
    <row r="20" spans="1:9" ht="44">
      <c r="A20" s="6"/>
      <c r="B20" s="12"/>
      <c r="C20" s="11"/>
      <c r="D20" s="11"/>
      <c r="F20" s="22" t="s">
        <v>249</v>
      </c>
      <c r="G20" s="24">
        <f>IF(SUM(G7:G19)&gt;10,"10",SUM(G7:G19))</f>
        <v>0</v>
      </c>
      <c r="H20" s="10">
        <v>2</v>
      </c>
      <c r="I20" s="25">
        <f t="shared" si="1"/>
        <v>0</v>
      </c>
    </row>
    <row r="21" spans="1:9">
      <c r="A21" s="6"/>
      <c r="B21" s="12"/>
      <c r="C21" s="11"/>
      <c r="D21" s="11"/>
      <c r="E21" s="7"/>
      <c r="F21" s="7"/>
      <c r="G21" s="6"/>
      <c r="H21" s="11"/>
      <c r="I21" s="7"/>
    </row>
    <row r="22" spans="1:9" ht="25.5" customHeight="1">
      <c r="A22" s="50" t="s">
        <v>180</v>
      </c>
      <c r="B22" s="50"/>
      <c r="C22" s="50"/>
      <c r="D22" s="50"/>
      <c r="E22" s="50"/>
      <c r="F22" s="50"/>
      <c r="G22" s="50"/>
      <c r="H22" s="50"/>
      <c r="I22" s="50"/>
    </row>
    <row r="23" spans="1:9" ht="24">
      <c r="A23" s="5" t="s">
        <v>57</v>
      </c>
      <c r="B23" s="9" t="s">
        <v>181</v>
      </c>
      <c r="C23" s="10">
        <v>5</v>
      </c>
      <c r="D23" s="10" t="s">
        <v>145</v>
      </c>
      <c r="E23" s="4">
        <v>2</v>
      </c>
      <c r="F23" s="4"/>
      <c r="G23" s="24">
        <f>IF(F23&gt;50,C23*E23,C23*F23)</f>
        <v>0</v>
      </c>
      <c r="H23" s="10">
        <v>1</v>
      </c>
      <c r="I23" s="25">
        <f>G23*H23</f>
        <v>0</v>
      </c>
    </row>
    <row r="24" spans="1:9">
      <c r="A24" s="5" t="s">
        <v>59</v>
      </c>
      <c r="B24" s="9" t="s">
        <v>182</v>
      </c>
      <c r="C24" s="10">
        <v>0.5</v>
      </c>
      <c r="D24" s="10" t="s">
        <v>11</v>
      </c>
      <c r="E24" s="4">
        <v>20</v>
      </c>
      <c r="F24" s="4"/>
      <c r="G24" s="24">
        <f>IF(F24&gt;50,C24*E24,C24*F24)</f>
        <v>0</v>
      </c>
      <c r="H24" s="10">
        <v>1</v>
      </c>
      <c r="I24" s="25">
        <f>G24*H24</f>
        <v>0</v>
      </c>
    </row>
    <row r="25" spans="1:9" ht="24">
      <c r="A25" s="5" t="s">
        <v>61</v>
      </c>
      <c r="B25" s="9" t="s">
        <v>250</v>
      </c>
      <c r="C25" s="10">
        <v>0.25</v>
      </c>
      <c r="D25" s="10" t="s">
        <v>11</v>
      </c>
      <c r="E25" s="4">
        <v>40</v>
      </c>
      <c r="F25" s="4"/>
      <c r="G25" s="24">
        <f>IF(F25&gt;50,C25*E25,C25*F25)</f>
        <v>0</v>
      </c>
      <c r="H25" s="10">
        <v>1</v>
      </c>
      <c r="I25" s="25">
        <f>G25*H25</f>
        <v>0</v>
      </c>
    </row>
    <row r="26" spans="1:9" ht="33">
      <c r="A26" s="6"/>
      <c r="B26" s="12"/>
      <c r="C26" s="11"/>
      <c r="D26" s="11"/>
      <c r="F26" s="22" t="s">
        <v>226</v>
      </c>
      <c r="G26" s="24">
        <f>IF(SUM(G23:G25)&gt;10,"10",SUM(G23:G25))</f>
        <v>0</v>
      </c>
      <c r="H26" s="10">
        <v>1</v>
      </c>
      <c r="I26" s="25">
        <f>G26*H26</f>
        <v>0</v>
      </c>
    </row>
    <row r="27" spans="1:9">
      <c r="A27" s="6"/>
      <c r="B27" s="12"/>
      <c r="C27" s="11"/>
      <c r="D27" s="11"/>
      <c r="E27" s="7"/>
      <c r="F27" s="7"/>
      <c r="G27" s="6"/>
      <c r="H27" s="11"/>
      <c r="I27" s="7"/>
    </row>
    <row r="28" spans="1:9">
      <c r="A28" s="50" t="s">
        <v>183</v>
      </c>
      <c r="B28" s="50"/>
      <c r="C28" s="50"/>
      <c r="D28" s="50"/>
      <c r="E28" s="50"/>
      <c r="F28" s="50"/>
      <c r="G28" s="50"/>
      <c r="H28" s="50"/>
      <c r="I28" s="50"/>
    </row>
    <row r="29" spans="1:9" ht="24">
      <c r="A29" s="5" t="s">
        <v>69</v>
      </c>
      <c r="B29" s="9" t="s">
        <v>251</v>
      </c>
      <c r="C29" s="10">
        <v>5</v>
      </c>
      <c r="D29" s="10" t="s">
        <v>145</v>
      </c>
      <c r="E29" s="4">
        <v>2</v>
      </c>
      <c r="F29" s="4"/>
      <c r="G29" s="24">
        <f>IF(F29&gt;50,C29*E29,C29*F29)</f>
        <v>0</v>
      </c>
      <c r="H29" s="10">
        <v>1</v>
      </c>
      <c r="I29" s="25">
        <f t="shared" ref="I29:I34" si="2">G29*H29</f>
        <v>0</v>
      </c>
    </row>
    <row r="30" spans="1:9" ht="24">
      <c r="A30" s="5" t="s">
        <v>71</v>
      </c>
      <c r="B30" s="9" t="s">
        <v>184</v>
      </c>
      <c r="C30" s="10">
        <v>5</v>
      </c>
      <c r="D30" s="10" t="s">
        <v>145</v>
      </c>
      <c r="E30" s="4">
        <v>2</v>
      </c>
      <c r="F30" s="4"/>
      <c r="G30" s="24">
        <f>IF(F30&gt;50,C30*E30,C30*F30)</f>
        <v>0</v>
      </c>
      <c r="H30" s="10">
        <v>1</v>
      </c>
      <c r="I30" s="25">
        <f t="shared" si="2"/>
        <v>0</v>
      </c>
    </row>
    <row r="31" spans="1:9" ht="24">
      <c r="A31" s="5" t="s">
        <v>73</v>
      </c>
      <c r="B31" s="9" t="s">
        <v>185</v>
      </c>
      <c r="C31" s="10">
        <v>5</v>
      </c>
      <c r="D31" s="10" t="s">
        <v>145</v>
      </c>
      <c r="E31" s="4">
        <v>2</v>
      </c>
      <c r="F31" s="4"/>
      <c r="G31" s="24">
        <f>IF(F31&gt;50,C31*E31,C31*F31)</f>
        <v>0</v>
      </c>
      <c r="H31" s="10">
        <v>1</v>
      </c>
      <c r="I31" s="25">
        <f t="shared" si="2"/>
        <v>0</v>
      </c>
    </row>
    <row r="32" spans="1:9" ht="24">
      <c r="A32" s="5" t="s">
        <v>75</v>
      </c>
      <c r="B32" s="9" t="s">
        <v>186</v>
      </c>
      <c r="C32" s="10">
        <v>2.5</v>
      </c>
      <c r="D32" s="10" t="s">
        <v>145</v>
      </c>
      <c r="E32" s="4">
        <v>4</v>
      </c>
      <c r="F32" s="4"/>
      <c r="G32" s="24">
        <f>IF(F32&gt;50,C32*E32,C32*F32)</f>
        <v>0</v>
      </c>
      <c r="H32" s="10">
        <v>1</v>
      </c>
      <c r="I32" s="25">
        <f t="shared" si="2"/>
        <v>0</v>
      </c>
    </row>
    <row r="33" spans="1:9">
      <c r="A33" s="5" t="s">
        <v>77</v>
      </c>
      <c r="B33" s="9" t="s">
        <v>187</v>
      </c>
      <c r="C33" s="10">
        <v>0.2</v>
      </c>
      <c r="D33" s="10" t="s">
        <v>11</v>
      </c>
      <c r="E33" s="34">
        <v>50</v>
      </c>
      <c r="F33" s="4"/>
      <c r="G33" s="24">
        <f>IF(F33&gt;50,C33*E33,C33*F33)</f>
        <v>0</v>
      </c>
      <c r="H33" s="10">
        <v>1</v>
      </c>
      <c r="I33" s="25">
        <f t="shared" si="2"/>
        <v>0</v>
      </c>
    </row>
    <row r="34" spans="1:9" ht="33">
      <c r="A34" s="6"/>
      <c r="B34" s="12"/>
      <c r="C34" s="11"/>
      <c r="D34" s="11"/>
      <c r="F34" s="22" t="s">
        <v>228</v>
      </c>
      <c r="G34" s="24">
        <f>IF(SUM(G29:G33)&gt;10,"10",SUM(G29:G33))</f>
        <v>0</v>
      </c>
      <c r="H34" s="10">
        <v>1</v>
      </c>
      <c r="I34" s="25">
        <f t="shared" si="2"/>
        <v>0</v>
      </c>
    </row>
    <row r="35" spans="1:9">
      <c r="A35" s="6"/>
      <c r="B35" s="12"/>
      <c r="C35" s="11"/>
      <c r="D35" s="11"/>
      <c r="E35" s="7"/>
      <c r="F35" s="7"/>
      <c r="G35" s="6"/>
      <c r="H35" s="11"/>
      <c r="I35" s="7"/>
    </row>
    <row r="36" spans="1:9">
      <c r="A36" s="50" t="s">
        <v>188</v>
      </c>
      <c r="B36" s="50"/>
      <c r="C36" s="50"/>
      <c r="D36" s="50"/>
      <c r="E36" s="50"/>
      <c r="F36" s="50"/>
      <c r="G36" s="50"/>
      <c r="H36" s="50"/>
      <c r="I36" s="50"/>
    </row>
    <row r="37" spans="1:9" ht="24">
      <c r="A37" s="5" t="s">
        <v>87</v>
      </c>
      <c r="B37" s="9" t="s">
        <v>189</v>
      </c>
      <c r="C37" s="10">
        <v>5</v>
      </c>
      <c r="D37" s="10" t="s">
        <v>41</v>
      </c>
      <c r="E37" s="4">
        <v>2</v>
      </c>
      <c r="F37" s="4"/>
      <c r="G37" s="24">
        <f>IF(F37&gt;50,C37*E37,C37*F37)</f>
        <v>0</v>
      </c>
      <c r="H37" s="10">
        <v>1</v>
      </c>
      <c r="I37" s="25">
        <f>G37*H37</f>
        <v>0</v>
      </c>
    </row>
    <row r="38" spans="1:9" ht="36">
      <c r="A38" s="5" t="s">
        <v>90</v>
      </c>
      <c r="B38" s="9" t="s">
        <v>252</v>
      </c>
      <c r="C38" s="10">
        <v>5</v>
      </c>
      <c r="D38" s="10" t="s">
        <v>190</v>
      </c>
      <c r="E38" s="4">
        <v>2</v>
      </c>
      <c r="F38" s="4"/>
      <c r="G38" s="24">
        <f>IF(F38&gt;50,C38*E38,C38*F38)</f>
        <v>0</v>
      </c>
      <c r="H38" s="10">
        <v>1</v>
      </c>
      <c r="I38" s="25">
        <f>G38*H38</f>
        <v>0</v>
      </c>
    </row>
    <row r="39" spans="1:9" ht="24">
      <c r="A39" s="5" t="s">
        <v>191</v>
      </c>
      <c r="B39" s="9" t="s">
        <v>192</v>
      </c>
      <c r="C39" s="10">
        <v>2</v>
      </c>
      <c r="D39" s="10" t="s">
        <v>253</v>
      </c>
      <c r="E39" s="4">
        <v>5</v>
      </c>
      <c r="F39" s="4"/>
      <c r="G39" s="24">
        <f>IF(F39&gt;50,C39*E39,C39*F39)</f>
        <v>0</v>
      </c>
      <c r="H39" s="10">
        <v>1</v>
      </c>
      <c r="I39" s="25">
        <f>G39*H39</f>
        <v>0</v>
      </c>
    </row>
    <row r="40" spans="1:9" ht="24">
      <c r="A40" s="5" t="s">
        <v>193</v>
      </c>
      <c r="B40" s="9" t="s">
        <v>194</v>
      </c>
      <c r="C40" s="10">
        <v>3</v>
      </c>
      <c r="D40" s="10" t="s">
        <v>195</v>
      </c>
      <c r="E40" s="4">
        <v>4</v>
      </c>
      <c r="F40" s="4"/>
      <c r="G40" s="24">
        <f>IF(F40&gt;50,C40*E40,C40*F40)</f>
        <v>0</v>
      </c>
      <c r="H40" s="10">
        <v>1</v>
      </c>
      <c r="I40" s="25">
        <f>G40*H40</f>
        <v>0</v>
      </c>
    </row>
    <row r="41" spans="1:9" ht="33">
      <c r="A41" s="6"/>
      <c r="B41" s="12"/>
      <c r="C41" s="11"/>
      <c r="D41" s="11"/>
      <c r="F41" s="22" t="s">
        <v>229</v>
      </c>
      <c r="G41" s="24">
        <f>IF(SUM(G37:G40)&gt;10,"10",SUM(G37:G40))</f>
        <v>0</v>
      </c>
      <c r="H41" s="10">
        <v>1</v>
      </c>
      <c r="I41" s="25">
        <f>G41*H41</f>
        <v>0</v>
      </c>
    </row>
    <row r="42" spans="1:9">
      <c r="A42" s="6"/>
      <c r="B42" s="12"/>
      <c r="C42" s="11"/>
      <c r="D42" s="11"/>
      <c r="E42" s="7"/>
      <c r="F42" s="7"/>
      <c r="G42" s="6"/>
      <c r="H42" s="11"/>
      <c r="I42" s="7"/>
    </row>
    <row r="43" spans="1:9">
      <c r="A43" s="50" t="s">
        <v>196</v>
      </c>
      <c r="B43" s="50"/>
      <c r="C43" s="50"/>
      <c r="D43" s="50"/>
      <c r="E43" s="50"/>
      <c r="F43" s="50"/>
      <c r="G43" s="50"/>
      <c r="H43" s="50"/>
      <c r="I43" s="50"/>
    </row>
    <row r="44" spans="1:9">
      <c r="A44" s="5" t="s">
        <v>96</v>
      </c>
      <c r="B44" s="9" t="s">
        <v>197</v>
      </c>
      <c r="C44" s="10">
        <v>5</v>
      </c>
      <c r="D44" s="10" t="s">
        <v>45</v>
      </c>
      <c r="E44" s="4">
        <v>2</v>
      </c>
      <c r="F44" s="4"/>
      <c r="G44" s="24">
        <f t="shared" ref="G44:G55" si="3">IF(F44&gt;50,C44*E44,C44*F44)</f>
        <v>0</v>
      </c>
      <c r="H44" s="10">
        <v>3</v>
      </c>
      <c r="I44" s="25">
        <f t="shared" ref="I44:I56" si="4">G44*H44</f>
        <v>0</v>
      </c>
    </row>
    <row r="45" spans="1:9">
      <c r="A45" s="5" t="s">
        <v>98</v>
      </c>
      <c r="B45" s="9" t="s">
        <v>198</v>
      </c>
      <c r="C45" s="10">
        <v>5</v>
      </c>
      <c r="D45" s="10" t="s">
        <v>89</v>
      </c>
      <c r="E45" s="4">
        <v>2</v>
      </c>
      <c r="F45" s="4"/>
      <c r="G45" s="24">
        <f t="shared" si="3"/>
        <v>0</v>
      </c>
      <c r="H45" s="10">
        <v>3</v>
      </c>
      <c r="I45" s="25">
        <f t="shared" si="4"/>
        <v>0</v>
      </c>
    </row>
    <row r="46" spans="1:9" ht="24">
      <c r="A46" s="5" t="s">
        <v>100</v>
      </c>
      <c r="B46" s="9" t="s">
        <v>199</v>
      </c>
      <c r="C46" s="10">
        <v>4</v>
      </c>
      <c r="D46" s="10" t="s">
        <v>89</v>
      </c>
      <c r="E46" s="4">
        <v>3</v>
      </c>
      <c r="F46" s="4"/>
      <c r="G46" s="24">
        <f t="shared" si="3"/>
        <v>0</v>
      </c>
      <c r="H46" s="10">
        <v>3</v>
      </c>
      <c r="I46" s="25">
        <f t="shared" si="4"/>
        <v>0</v>
      </c>
    </row>
    <row r="47" spans="1:9">
      <c r="A47" s="5" t="s">
        <v>102</v>
      </c>
      <c r="B47" s="9" t="s">
        <v>200</v>
      </c>
      <c r="C47" s="10">
        <v>4</v>
      </c>
      <c r="D47" s="10" t="s">
        <v>89</v>
      </c>
      <c r="E47" s="4">
        <v>3</v>
      </c>
      <c r="F47" s="4"/>
      <c r="G47" s="24">
        <f t="shared" si="3"/>
        <v>0</v>
      </c>
      <c r="H47" s="10">
        <v>3</v>
      </c>
      <c r="I47" s="25">
        <f t="shared" si="4"/>
        <v>0</v>
      </c>
    </row>
    <row r="48" spans="1:9">
      <c r="A48" s="5" t="s">
        <v>104</v>
      </c>
      <c r="B48" s="9" t="s">
        <v>201</v>
      </c>
      <c r="C48" s="10">
        <v>4</v>
      </c>
      <c r="D48" s="10" t="s">
        <v>89</v>
      </c>
      <c r="E48" s="4">
        <v>3</v>
      </c>
      <c r="F48" s="4"/>
      <c r="G48" s="24">
        <f t="shared" si="3"/>
        <v>0</v>
      </c>
      <c r="H48" s="10">
        <v>3</v>
      </c>
      <c r="I48" s="25">
        <f t="shared" si="4"/>
        <v>0</v>
      </c>
    </row>
    <row r="49" spans="1:9">
      <c r="A49" s="5" t="s">
        <v>202</v>
      </c>
      <c r="B49" s="9" t="s">
        <v>203</v>
      </c>
      <c r="C49" s="10">
        <v>5</v>
      </c>
      <c r="D49" s="10" t="s">
        <v>204</v>
      </c>
      <c r="E49" s="4">
        <v>2</v>
      </c>
      <c r="F49" s="4"/>
      <c r="G49" s="24">
        <f t="shared" si="3"/>
        <v>0</v>
      </c>
      <c r="H49" s="10">
        <v>3</v>
      </c>
      <c r="I49" s="25">
        <f t="shared" si="4"/>
        <v>0</v>
      </c>
    </row>
    <row r="50" spans="1:9">
      <c r="A50" s="5" t="s">
        <v>205</v>
      </c>
      <c r="B50" s="9" t="s">
        <v>206</v>
      </c>
      <c r="C50" s="10">
        <v>4</v>
      </c>
      <c r="D50" s="10" t="s">
        <v>204</v>
      </c>
      <c r="E50" s="4">
        <v>3</v>
      </c>
      <c r="F50" s="4"/>
      <c r="G50" s="24">
        <f t="shared" si="3"/>
        <v>0</v>
      </c>
      <c r="H50" s="10">
        <v>3</v>
      </c>
      <c r="I50" s="25">
        <f t="shared" si="4"/>
        <v>0</v>
      </c>
    </row>
    <row r="51" spans="1:9">
      <c r="A51" s="5" t="s">
        <v>207</v>
      </c>
      <c r="B51" s="9" t="s">
        <v>208</v>
      </c>
      <c r="C51" s="10">
        <v>4</v>
      </c>
      <c r="D51" s="10" t="s">
        <v>209</v>
      </c>
      <c r="E51" s="4">
        <v>3</v>
      </c>
      <c r="F51" s="4"/>
      <c r="G51" s="24">
        <f t="shared" si="3"/>
        <v>0</v>
      </c>
      <c r="H51" s="10">
        <v>3</v>
      </c>
      <c r="I51" s="25">
        <f t="shared" si="4"/>
        <v>0</v>
      </c>
    </row>
    <row r="52" spans="1:9" ht="24">
      <c r="A52" s="5" t="s">
        <v>210</v>
      </c>
      <c r="B52" s="9" t="s">
        <v>211</v>
      </c>
      <c r="C52" s="10">
        <v>10</v>
      </c>
      <c r="D52" s="10" t="s">
        <v>84</v>
      </c>
      <c r="E52" s="4">
        <v>1</v>
      </c>
      <c r="F52" s="4"/>
      <c r="G52" s="24">
        <f t="shared" si="3"/>
        <v>0</v>
      </c>
      <c r="H52" s="10">
        <v>3</v>
      </c>
      <c r="I52" s="25">
        <f t="shared" si="4"/>
        <v>0</v>
      </c>
    </row>
    <row r="53" spans="1:9" ht="24">
      <c r="A53" s="5" t="s">
        <v>212</v>
      </c>
      <c r="B53" s="9" t="s">
        <v>213</v>
      </c>
      <c r="C53" s="10">
        <v>5</v>
      </c>
      <c r="D53" s="10" t="s">
        <v>84</v>
      </c>
      <c r="E53" s="4">
        <v>2</v>
      </c>
      <c r="F53" s="4"/>
      <c r="G53" s="24">
        <f t="shared" si="3"/>
        <v>0</v>
      </c>
      <c r="H53" s="10">
        <v>3</v>
      </c>
      <c r="I53" s="25">
        <f t="shared" si="4"/>
        <v>0</v>
      </c>
    </row>
    <row r="54" spans="1:9" ht="24">
      <c r="A54" s="5" t="s">
        <v>214</v>
      </c>
      <c r="B54" s="9" t="s">
        <v>215</v>
      </c>
      <c r="C54" s="33">
        <v>5</v>
      </c>
      <c r="D54" s="10" t="s">
        <v>216</v>
      </c>
      <c r="E54" s="34">
        <v>2</v>
      </c>
      <c r="F54" s="4"/>
      <c r="G54" s="24">
        <f t="shared" si="3"/>
        <v>0</v>
      </c>
      <c r="H54" s="10">
        <v>3</v>
      </c>
      <c r="I54" s="25">
        <f t="shared" si="4"/>
        <v>0</v>
      </c>
    </row>
    <row r="55" spans="1:9" ht="24">
      <c r="A55" s="5" t="s">
        <v>217</v>
      </c>
      <c r="B55" s="9" t="s">
        <v>218</v>
      </c>
      <c r="C55" s="10">
        <v>5</v>
      </c>
      <c r="D55" s="10" t="s">
        <v>216</v>
      </c>
      <c r="E55" s="4">
        <v>2</v>
      </c>
      <c r="F55" s="4"/>
      <c r="G55" s="24">
        <f t="shared" si="3"/>
        <v>0</v>
      </c>
      <c r="H55" s="10">
        <v>3</v>
      </c>
      <c r="I55" s="25">
        <f t="shared" si="4"/>
        <v>0</v>
      </c>
    </row>
    <row r="56" spans="1:9" ht="44">
      <c r="A56" s="6"/>
      <c r="B56" s="12"/>
      <c r="C56" s="11"/>
      <c r="D56" s="11"/>
      <c r="F56" s="22" t="s">
        <v>254</v>
      </c>
      <c r="G56" s="24">
        <f>IF(SUM(G44:G55)&gt;10,"10",SUM(G44:G55))</f>
        <v>0</v>
      </c>
      <c r="H56" s="10">
        <v>3</v>
      </c>
      <c r="I56" s="25">
        <f t="shared" si="4"/>
        <v>0</v>
      </c>
    </row>
    <row r="57" spans="1:9">
      <c r="A57" s="6"/>
      <c r="B57" s="12"/>
      <c r="C57" s="11"/>
      <c r="D57" s="11"/>
      <c r="E57" s="7"/>
      <c r="F57" s="7"/>
      <c r="G57" s="6"/>
      <c r="H57" s="11"/>
      <c r="I57" s="3"/>
    </row>
    <row r="58" spans="1:9" ht="25.5" customHeight="1">
      <c r="A58" s="50" t="s">
        <v>219</v>
      </c>
      <c r="B58" s="50"/>
      <c r="C58" s="50"/>
      <c r="D58" s="50"/>
      <c r="E58" s="50"/>
      <c r="F58" s="50"/>
      <c r="G58" s="50"/>
      <c r="H58" s="50"/>
      <c r="I58" s="50"/>
    </row>
    <row r="59" spans="1:9">
      <c r="A59" s="5" t="s">
        <v>106</v>
      </c>
      <c r="B59" s="28" t="s">
        <v>220</v>
      </c>
      <c r="C59" s="10">
        <v>10</v>
      </c>
      <c r="D59" s="14" t="s">
        <v>125</v>
      </c>
      <c r="E59" s="4">
        <v>1</v>
      </c>
      <c r="F59" s="4"/>
      <c r="G59" s="24">
        <f>IF(F59&gt;50,C59*E59,C59*F59)</f>
        <v>0</v>
      </c>
      <c r="H59" s="10">
        <v>1</v>
      </c>
      <c r="I59" s="25">
        <f>G59*H59</f>
        <v>0</v>
      </c>
    </row>
    <row r="60" spans="1:9" ht="44">
      <c r="A60" s="30"/>
      <c r="B60" s="29"/>
      <c r="C60" s="32"/>
      <c r="D60" s="32"/>
      <c r="F60" s="22" t="s">
        <v>232</v>
      </c>
      <c r="G60" s="24">
        <f>IF(SUM(G59)&gt;10,"10",SUM(G59))</f>
        <v>0</v>
      </c>
      <c r="H60" s="32">
        <v>1</v>
      </c>
      <c r="I60" s="25">
        <f>G60*H60</f>
        <v>0</v>
      </c>
    </row>
    <row r="61" spans="1:9">
      <c r="A61" s="6"/>
      <c r="B61" s="12"/>
      <c r="C61" s="11"/>
      <c r="D61" s="11"/>
      <c r="E61" s="7"/>
      <c r="F61" s="7"/>
      <c r="G61" s="6"/>
      <c r="H61" s="11"/>
      <c r="I61" s="3"/>
    </row>
    <row r="62" spans="1:9">
      <c r="A62" s="54" t="s">
        <v>255</v>
      </c>
      <c r="B62" s="54"/>
      <c r="C62" s="54"/>
      <c r="D62" s="54"/>
      <c r="E62" s="54"/>
      <c r="F62" s="54"/>
      <c r="G62" s="54"/>
      <c r="H62" s="54"/>
      <c r="I62" s="27">
        <f>SUM(I4,I20,I26,I34,I41,I56,I60)</f>
        <v>0</v>
      </c>
    </row>
  </sheetData>
  <mergeCells count="8">
    <mergeCell ref="A2:I2"/>
    <mergeCell ref="A58:I58"/>
    <mergeCell ref="A43:I43"/>
    <mergeCell ref="A62:H62"/>
    <mergeCell ref="A36:I36"/>
    <mergeCell ref="A28:I28"/>
    <mergeCell ref="A22:I22"/>
    <mergeCell ref="A6:I6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I</vt:lpstr>
      <vt:lpstr>RSC II</vt:lpstr>
      <vt:lpstr>RSC III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Almeida de Faria</dc:creator>
  <cp:lastModifiedBy>Pedro Clarindo da Silva Neto</cp:lastModifiedBy>
  <cp:lastPrinted>2014-11-15T21:30:48Z</cp:lastPrinted>
  <dcterms:created xsi:type="dcterms:W3CDTF">2014-07-22T13:08:01Z</dcterms:created>
  <dcterms:modified xsi:type="dcterms:W3CDTF">2015-02-21T11:28:35Z</dcterms:modified>
</cp:coreProperties>
</file>